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1\Downloads\"/>
    </mc:Choice>
  </mc:AlternateContent>
  <bookViews>
    <workbookView xWindow="0" yWindow="0" windowWidth="17295" windowHeight="9660"/>
  </bookViews>
  <sheets>
    <sheet name="Total po velicini" sheetId="1" r:id="rId1"/>
    <sheet name="Total po izvozu" sheetId="2" r:id="rId2"/>
    <sheet name="Total po sektoru" sheetId="3" r:id="rId3"/>
    <sheet name="Sektor x Velicina" sheetId="4" r:id="rId4"/>
    <sheet name="Q21" sheetId="5" r:id="rId5"/>
    <sheet name="Q22" sheetId="6" r:id="rId6"/>
    <sheet name="Q23" sheetId="7" r:id="rId7"/>
    <sheet name="Q24" sheetId="8" r:id="rId8"/>
    <sheet name="Q25" sheetId="9" r:id="rId9"/>
    <sheet name="Q26" sheetId="10" r:id="rId10"/>
    <sheet name="Q31" sheetId="11" r:id="rId11"/>
    <sheet name="Q32" sheetId="12" r:id="rId12"/>
    <sheet name="Q33" sheetId="13" r:id="rId13"/>
    <sheet name="Q34" sheetId="14" r:id="rId14"/>
    <sheet name="Q41" sheetId="15" r:id="rId15"/>
    <sheet name="Q42" sheetId="16" r:id="rId16"/>
    <sheet name="Q43" sheetId="17" r:id="rId17"/>
    <sheet name="Q51" sheetId="18" r:id="rId18"/>
    <sheet name="Q52&amp;Q53" sheetId="19" r:id="rId19"/>
    <sheet name="Q54" sheetId="20" r:id="rId20"/>
    <sheet name="Q61" sheetId="21" r:id="rId21"/>
    <sheet name="Q62" sheetId="22" r:id="rId22"/>
    <sheet name="Q63" sheetId="23" r:id="rId23"/>
    <sheet name="Q64" sheetId="24" r:id="rId24"/>
    <sheet name="Q65" sheetId="25" r:id="rId25"/>
    <sheet name="Q71" sheetId="26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9" l="1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C14" i="19"/>
  <c r="D4" i="6" l="1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C5" i="6"/>
  <c r="C6" i="6"/>
  <c r="C7" i="6"/>
  <c r="C4" i="6"/>
  <c r="D4" i="26"/>
  <c r="E4" i="26"/>
  <c r="F4" i="26"/>
  <c r="G4" i="26"/>
  <c r="H4" i="26"/>
  <c r="I4" i="26"/>
  <c r="J4" i="26"/>
  <c r="K4" i="26"/>
  <c r="L4" i="26"/>
  <c r="M4" i="26"/>
  <c r="N4" i="26"/>
  <c r="O4" i="26"/>
  <c r="P4" i="26"/>
  <c r="Q4" i="26"/>
  <c r="R4" i="26"/>
  <c r="S4" i="26"/>
  <c r="T4" i="26"/>
  <c r="U4" i="26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T6" i="26"/>
  <c r="U6" i="26"/>
  <c r="C5" i="26"/>
  <c r="C6" i="26"/>
  <c r="C4" i="26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C5" i="25"/>
  <c r="C6" i="25"/>
  <c r="C7" i="25"/>
  <c r="C4" i="25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S5" i="24"/>
  <c r="T5" i="24"/>
  <c r="U5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4" i="24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C5" i="23"/>
  <c r="C6" i="23"/>
  <c r="C7" i="23"/>
  <c r="C8" i="23"/>
  <c r="C4" i="23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C5" i="22"/>
  <c r="C6" i="22"/>
  <c r="C7" i="22"/>
  <c r="C4" i="22"/>
  <c r="D4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C5" i="21"/>
  <c r="C6" i="21"/>
  <c r="C4" i="21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D6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C5" i="20"/>
  <c r="C6" i="20"/>
  <c r="C7" i="20"/>
  <c r="C4" i="20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C5" i="18"/>
  <c r="C6" i="18"/>
  <c r="C4" i="18"/>
  <c r="E7" i="8"/>
  <c r="C10" i="8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C5" i="17"/>
  <c r="C6" i="17"/>
  <c r="C7" i="17"/>
  <c r="C8" i="17"/>
  <c r="C4" i="17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C5" i="16"/>
  <c r="C6" i="16"/>
  <c r="C7" i="16"/>
  <c r="C8" i="16"/>
  <c r="C9" i="16"/>
  <c r="C10" i="16"/>
  <c r="C4" i="16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C5" i="15"/>
  <c r="C6" i="15"/>
  <c r="C7" i="15"/>
  <c r="C8" i="15"/>
  <c r="C9" i="15"/>
  <c r="C4" i="15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C5" i="14"/>
  <c r="C6" i="14"/>
  <c r="C7" i="14"/>
  <c r="C4" i="14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C5" i="13"/>
  <c r="C6" i="13"/>
  <c r="C7" i="13"/>
  <c r="C8" i="13"/>
  <c r="C9" i="13"/>
  <c r="C10" i="13"/>
  <c r="C4" i="13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E37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E33" i="12"/>
  <c r="E34" i="12"/>
  <c r="E35" i="12"/>
  <c r="E36" i="12"/>
  <c r="E32" i="12"/>
  <c r="I28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F28" i="12"/>
  <c r="G28" i="12"/>
  <c r="H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E28" i="12"/>
  <c r="E29" i="12"/>
  <c r="E30" i="12"/>
  <c r="E31" i="12"/>
  <c r="E27" i="12"/>
  <c r="D4" i="11" l="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C5" i="11"/>
  <c r="C6" i="11"/>
  <c r="C7" i="11"/>
  <c r="C4" i="11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C5" i="10"/>
  <c r="C6" i="10"/>
  <c r="C7" i="10"/>
  <c r="C8" i="10"/>
  <c r="C4" i="10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C5" i="9"/>
  <c r="C6" i="9"/>
  <c r="C7" i="9"/>
  <c r="C8" i="9"/>
  <c r="C9" i="9"/>
  <c r="C10" i="9"/>
  <c r="C4" i="9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D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5" i="8"/>
  <c r="C6" i="8"/>
  <c r="C7" i="8"/>
  <c r="C8" i="8"/>
  <c r="C9" i="8"/>
  <c r="C11" i="8"/>
  <c r="C4" i="8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C5" i="7"/>
  <c r="C6" i="7"/>
  <c r="C7" i="7"/>
  <c r="C8" i="7"/>
  <c r="C9" i="7"/>
  <c r="C4" i="7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C5" i="5"/>
  <c r="C6" i="5"/>
  <c r="C4" i="5"/>
  <c r="L4" i="4"/>
  <c r="M4" i="4"/>
  <c r="N4" i="4"/>
  <c r="L5" i="4"/>
  <c r="M5" i="4"/>
  <c r="N5" i="4"/>
  <c r="L6" i="4"/>
  <c r="M6" i="4"/>
  <c r="N6" i="4"/>
  <c r="L7" i="4"/>
  <c r="M7" i="4"/>
  <c r="N7" i="4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4" i="3"/>
  <c r="G5" i="2"/>
  <c r="G6" i="2"/>
  <c r="G4" i="2"/>
  <c r="G5" i="1"/>
  <c r="G6" i="1"/>
  <c r="G7" i="1"/>
  <c r="G4" i="1"/>
</calcChain>
</file>

<file path=xl/sharedStrings.xml><?xml version="1.0" encoding="utf-8"?>
<sst xmlns="http://schemas.openxmlformats.org/spreadsheetml/2006/main" count="2353" uniqueCount="141">
  <si>
    <t/>
  </si>
  <si>
    <t>Total</t>
  </si>
  <si>
    <t>1</t>
  </si>
  <si>
    <t>Count</t>
  </si>
  <si>
    <t>Velicina</t>
  </si>
  <si>
    <t>&lt;= 3 zaposlena</t>
  </si>
  <si>
    <t>izmedju 4 i 10 zaposlenih</t>
  </si>
  <si>
    <t>vise od 10 zaposlenih</t>
  </si>
  <si>
    <t>2.1. Da li Vaše preduzeće tokom prethodne godine ostvarilo deo prihoda od izvoza (preko vas ili nekog domaćeg trgovca, uključujući i neto prihod od re-exporta)?</t>
  </si>
  <si>
    <t>Da</t>
  </si>
  <si>
    <t>Ne</t>
  </si>
  <si>
    <t>Agregat2</t>
  </si>
  <si>
    <t>Prehrambena+pića+duvan</t>
  </si>
  <si>
    <t>Ostala prerađivačka industrija</t>
  </si>
  <si>
    <t>Građevinarstvo</t>
  </si>
  <si>
    <t>Trgovina na veliko</t>
  </si>
  <si>
    <t>Trgovina hranom i nespecijalizovana</t>
  </si>
  <si>
    <t>Trgovina na malo ostalo</t>
  </si>
  <si>
    <t>Prevoz putnika i turističke agencije</t>
  </si>
  <si>
    <t>Teretni saobraćaj</t>
  </si>
  <si>
    <t>Usluge smeštaja i ishrane</t>
  </si>
  <si>
    <t>Usluge informisanja i komunikacije</t>
  </si>
  <si>
    <t>Profesionalne i ostale usluge</t>
  </si>
  <si>
    <t>Lične usluge koje zahtevaju komunikaciju, sport i rekreacija</t>
  </si>
  <si>
    <t>Zdravstvo i obrazovanje</t>
  </si>
  <si>
    <t>%</t>
  </si>
  <si>
    <t>2.3. Ko je dominantan kupac Vaših proizvoda ili usluga na domaćem tržištu (odnosi se na period pre krize)?</t>
  </si>
  <si>
    <t>Stanovništvo-fizička lica -direktno ili kroz maloprodajne-veleprodajne lance</t>
  </si>
  <si>
    <t>Država i državna preduzeća</t>
  </si>
  <si>
    <t>Domaća mikro, mala i srednja preduzeća</t>
  </si>
  <si>
    <t>Domaća velika preduzeća</t>
  </si>
  <si>
    <t>Strana preduzeća</t>
  </si>
  <si>
    <t>2.4. Kom sektoru delatnosti pretežno pripadaju subjekti kojima uobičajeno prodajete Vaše proizvode/usluge (odnosi se na period pre krize)?</t>
  </si>
  <si>
    <t>Poljoprivreda</t>
  </si>
  <si>
    <t>Proizvodnja hrane, pića i duvana</t>
  </si>
  <si>
    <t>Prerađivačka industija koja se bavi proizvodnjom robe široke potrošnje -osim hrane, pića i duvana</t>
  </si>
  <si>
    <t>Prerađivačka industija koja se bavi proizvodnjom sirovina, materijala, delova i mašina koje se koriste u daljoj proiz</t>
  </si>
  <si>
    <t>Usluge</t>
  </si>
  <si>
    <t>Drugo</t>
  </si>
  <si>
    <t>2.5. Na koje elemente e-poslovanja se oslanja Vaše preduzeće?</t>
  </si>
  <si>
    <t>Prodaja putem interneta -sajt, oglasi, društvene mreže</t>
  </si>
  <si>
    <t>Plaćanje računa i ostalih obaveza</t>
  </si>
  <si>
    <t>Moje preduzeće ima sajt ili se oglašava preko društvenih mreža</t>
  </si>
  <si>
    <t>Komunikacija sa klijentima</t>
  </si>
  <si>
    <t>Drugo - molim navedite</t>
  </si>
  <si>
    <t>Ne koristimo se elektronskim poslovanjem</t>
  </si>
  <si>
    <t>2.6. Koliko se Vaše preduzeće do početka marta oslanjalo na bankarsko kreditiranje?</t>
  </si>
  <si>
    <t>Vrlo malo-retko</t>
  </si>
  <si>
    <t>Povremeno</t>
  </si>
  <si>
    <t>U velikoj meri-često</t>
  </si>
  <si>
    <t>Nikada nismo uzimali kredite</t>
  </si>
  <si>
    <t>3.1. Kako se kriza odrazila na promet Vaših proizvoda u periodu mart-maj u odnosu na ono što ste očekivali na početku godine:</t>
  </si>
  <si>
    <t>Promet je iznad očekivanja</t>
  </si>
  <si>
    <t>Promet je ostao nepromenjen</t>
  </si>
  <si>
    <t>Promet je ispod očekivanja</t>
  </si>
  <si>
    <t>3.2. Koliko je promet manji/veći od onoga što je bilo očekivano?</t>
  </si>
  <si>
    <t>Do 10%</t>
  </si>
  <si>
    <t>11-29%</t>
  </si>
  <si>
    <t>30-50%</t>
  </si>
  <si>
    <t>51-70%</t>
  </si>
  <si>
    <t>70%+</t>
  </si>
  <si>
    <t>Share of revenues decline</t>
  </si>
  <si>
    <t>Share of revenues increase</t>
  </si>
  <si>
    <t>Unchaged revenues as % of total</t>
  </si>
  <si>
    <t>3.3. Kako biste okarakterisali poslovanje Vašeg preduzeća tokom trajanja vanrednog stanja:?</t>
  </si>
  <si>
    <t>Nismo radili - nije nam bilo dozvoljeno -administrativno</t>
  </si>
  <si>
    <t>Nismo radili - nismo uopšte mogli da organizujemo-prilagodimo poslovanje</t>
  </si>
  <si>
    <t>Uspevali smo da organizujemo proizvodnju u umanjenoj meri</t>
  </si>
  <si>
    <t>Radili smo u gotovo punom kapacitetu</t>
  </si>
  <si>
    <t>Radili smo više nego što je bilio uobičajeno pre krize</t>
  </si>
  <si>
    <t>3.4. Da li Vam je pomenuti nivo poslovanja omogućio da u potpunosti zadovoljte potražnju za Vašim proizvodima/uslugama tokom trajanja vanrednog stanja?</t>
  </si>
  <si>
    <t>Delimično</t>
  </si>
  <si>
    <t>4.1. Da li ste usled krize preduzeli neku od mera koja se tiče vaših zaposlenih?</t>
  </si>
  <si>
    <t>Otpustili smo radnike koji nisu imali ugovor</t>
  </si>
  <si>
    <t>Otpustili smo radnike sa ugovorom</t>
  </si>
  <si>
    <t>Smanjili smo zarade</t>
  </si>
  <si>
    <t>Nismo preduzimali ove mere</t>
  </si>
  <si>
    <t>Drugo -molim navedite</t>
  </si>
  <si>
    <t>4.2. Na koji ste način izašli na kraj sa nedostatkom sredstava tokom krize (usled smanjene naplate i prodaje i/ili povećanih troškova)?</t>
  </si>
  <si>
    <t>Oslanjamo se na rezerve -lične, porodične, prijatelje-</t>
  </si>
  <si>
    <t>Zadužili smo se</t>
  </si>
  <si>
    <t>Ne plaćamo dobavljače ili plaćamo sa većim zakašnjenjem</t>
  </si>
  <si>
    <t>Ne plaćamo dugove državi i državnim preduzećima ili plaćamo sa većim zakašnjenjem</t>
  </si>
  <si>
    <t>Nemamo problema sa nedostatkom sredstava</t>
  </si>
  <si>
    <t>4.3. U kojoj meri se u preduzećima poput Vašeg (Vaši konkurenti) upošljavaju neformalni radnici (radnici bez ugovora)?</t>
  </si>
  <si>
    <t>Ne upošljavaju se</t>
  </si>
  <si>
    <t>Čine do 10% radne snage</t>
  </si>
  <si>
    <t>Čine do 11-30% radne snage</t>
  </si>
  <si>
    <t>Čine više od 30%</t>
  </si>
  <si>
    <t>5</t>
  </si>
  <si>
    <t>5.1. Da li su Vam jasne procedure za ostvarivanje pomoć iz ekonomskih mera Vlade?</t>
  </si>
  <si>
    <t>5.2.1. Da li ste iskoristili ili nameravate da koristite neku od sledećih mera pomoći Vlade: Odlaganje poreskih obaveza</t>
  </si>
  <si>
    <t>5.3.1. Ocenite očekivani doprinos: Odlaganja poreskih obaveza na održivosti Vaše kompanije</t>
  </si>
  <si>
    <t>Nema doprinos</t>
  </si>
  <si>
    <t>Mali doprinos</t>
  </si>
  <si>
    <t>Značajan doprinos</t>
  </si>
  <si>
    <t>5.2.2. Da li ste iskoristili ili nameravate da koristite neku od sledećih mera pomoći Vlade: Odložene otplate kredita prema bankama</t>
  </si>
  <si>
    <t>5.3.2. Ocenite očekivani doprinos: Odložene otplate kredita prema bankama na održivosti Vaše kompanije</t>
  </si>
  <si>
    <t>5.2.3. Da li ste iskoristili ili nameravate da koristite neku od sledećih mera pomoći Vlade: Uplata minimalne zarade po svakom zaposlenom</t>
  </si>
  <si>
    <t>5.2.4. Da li ste iskoristili ili nameravate da koristite neku od sledećih mera pomoći Vlade: Dodatno zaduživanje kod banaka pod olakšanim/poboljšanim uslovima</t>
  </si>
  <si>
    <t>5.3.4. Ocenite očekivani doprinos: Dodatno zaduživanje kod banaka pod olakšanim/poboljšanim uslovima</t>
  </si>
  <si>
    <t>5.2.5. Da li ste iskoristili ili očekujete da iskoristite: Zaduživanje kod Fonda za Razvoj Srbije</t>
  </si>
  <si>
    <t>5.3.5. Ocenite očekivani doprinos: Zaduživanje kod Fonda za Razvoj Srbije</t>
  </si>
  <si>
    <t>5.3.3. Ocenite očekivani doprinos: Uplata minimalne zarade po svakom zaposlenom</t>
  </si>
  <si>
    <t>5.4. Kako generalno ocenjujete da su mere Vlade (s obzirom na mogućnosti) odgovorile potrebama privrede?</t>
  </si>
  <si>
    <t>Nezadovoljan</t>
  </si>
  <si>
    <t>Nemam mišljenje</t>
  </si>
  <si>
    <t>Zadovoljan</t>
  </si>
  <si>
    <t>6.1. Da li biste smanjili broj zaposlenih u doba krize (ili da li biste to učinili u većoj meri) da nije bilo mera Vlade?</t>
  </si>
  <si>
    <t>6.2. Ako se normalizacija situacije nastavi u narednom periodu, kakvi su Vam planovi za zapošljavanje od juna?</t>
  </si>
  <si>
    <t>Smanjiću broj zaposlenih</t>
  </si>
  <si>
    <t>Broj zaposlenih se neće menjati</t>
  </si>
  <si>
    <t>Povećaću broj zaposlenih</t>
  </si>
  <si>
    <t>6.3. Ako se normalizacija situacije nastavi u narednom periodu, kakva su Vam očekivanja za održivost Vašeg poslovanja?</t>
  </si>
  <si>
    <t>Moći ćemo da nastavimo poslovanje i postepeno otplatimo dugove</t>
  </si>
  <si>
    <t>Moći ćemo da nastavimo poslovanje samo ako nam deo dugova bude oprošten -računi za struju-vodu, porezi, doprinosi i</t>
  </si>
  <si>
    <t>Moći ćemo da nastavimo poslovanje samo ako nam svi dugovi budu oprošteni -uključujući i zarade zaposlenima</t>
  </si>
  <si>
    <t>Ipak ću moraću da ugasim preduzeće</t>
  </si>
  <si>
    <t>6.4. Usled predviđenog popuštanja restrikcija tokom narednog perioda, koliko smatrate da će Vam vremena biti potrebno da oporavite poslovanje? U mesecima</t>
  </si>
  <si>
    <t>0</t>
  </si>
  <si>
    <t>2</t>
  </si>
  <si>
    <t>3</t>
  </si>
  <si>
    <t>4</t>
  </si>
  <si>
    <t>6</t>
  </si>
  <si>
    <t>7</t>
  </si>
  <si>
    <t>12</t>
  </si>
  <si>
    <t>22</t>
  </si>
  <si>
    <t>24</t>
  </si>
  <si>
    <t>36</t>
  </si>
  <si>
    <t>89</t>
  </si>
  <si>
    <t>Refusal</t>
  </si>
  <si>
    <t>Don't Know</t>
  </si>
  <si>
    <t>6.5. Kada bi se kriza i mere vanrednog stananja ponovile tokom juna i jula, koliko bi bilo verovatno trajno zatvaranje Vašeg preduzeća?</t>
  </si>
  <si>
    <t>Malo verovatno</t>
  </si>
  <si>
    <t>Postojala bi realna mogućnost</t>
  </si>
  <si>
    <t>Vrlo izvesno</t>
  </si>
  <si>
    <t>7.1. Da li smatrate da postoji još neka relevantna tema koja nije nije pokrivena ovim upitnikom, a tiče se poslovanja Vašeg preduzeća u uslovima krize</t>
  </si>
  <si>
    <t>Izvoz_nivo</t>
  </si>
  <si>
    <t>ne izvoze</t>
  </si>
  <si>
    <t>izvoz do 50%</t>
  </si>
  <si>
    <t>izvoz preko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</si>
</sst>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indexed="60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75">
    <xf numFmtId="0" fontId="0" fillId="0" borderId="0" xfId="0"/>
    <xf numFmtId="0" fontId="3" fillId="0" borderId="0" xfId="2" applyFont="1" applyBorder="1" applyAlignment="1">
      <alignment horizontal="center" wrapText="1"/>
    </xf>
    <xf numFmtId="0" fontId="2" fillId="0" borderId="0" xfId="2"/>
    <xf numFmtId="0" fontId="3" fillId="0" borderId="0" xfId="2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3" fillId="2" borderId="2" xfId="2" applyFont="1" applyFill="1" applyBorder="1" applyAlignment="1">
      <alignment horizontal="left" vertical="top" wrapText="1"/>
    </xf>
    <xf numFmtId="164" fontId="4" fillId="0" borderId="2" xfId="2" applyNumberFormat="1" applyFont="1" applyBorder="1" applyAlignment="1">
      <alignment horizontal="right" vertical="top"/>
    </xf>
    <xf numFmtId="0" fontId="3" fillId="2" borderId="3" xfId="2" applyFont="1" applyFill="1" applyBorder="1" applyAlignment="1">
      <alignment horizontal="left" vertical="top" wrapText="1"/>
    </xf>
    <xf numFmtId="164" fontId="4" fillId="0" borderId="3" xfId="2" applyNumberFormat="1" applyFont="1" applyBorder="1" applyAlignment="1">
      <alignment horizontal="right" vertical="top"/>
    </xf>
    <xf numFmtId="0" fontId="3" fillId="2" borderId="4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/>
    </xf>
    <xf numFmtId="164" fontId="4" fillId="0" borderId="4" xfId="2" applyNumberFormat="1" applyFont="1" applyBorder="1" applyAlignment="1">
      <alignment horizontal="right" vertical="top"/>
    </xf>
    <xf numFmtId="9" fontId="4" fillId="0" borderId="2" xfId="1" applyFont="1" applyBorder="1" applyAlignment="1">
      <alignment horizontal="right" vertical="top"/>
    </xf>
    <xf numFmtId="0" fontId="3" fillId="0" borderId="0" xfId="3" applyFont="1" applyBorder="1" applyAlignment="1">
      <alignment horizontal="center" wrapText="1"/>
    </xf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1" xfId="3" applyFont="1" applyBorder="1" applyAlignment="1">
      <alignment horizontal="center" wrapText="1"/>
    </xf>
    <xf numFmtId="0" fontId="3" fillId="2" borderId="2" xfId="3" applyFont="1" applyFill="1" applyBorder="1" applyAlignment="1">
      <alignment horizontal="left" vertical="top" wrapText="1"/>
    </xf>
    <xf numFmtId="164" fontId="4" fillId="0" borderId="2" xfId="3" applyNumberFormat="1" applyFont="1" applyBorder="1" applyAlignment="1">
      <alignment horizontal="right" vertical="top"/>
    </xf>
    <xf numFmtId="0" fontId="3" fillId="2" borderId="3" xfId="3" applyFont="1" applyFill="1" applyBorder="1" applyAlignment="1">
      <alignment horizontal="left" vertical="top" wrapText="1"/>
    </xf>
    <xf numFmtId="164" fontId="4" fillId="0" borderId="3" xfId="3" applyNumberFormat="1" applyFont="1" applyBorder="1" applyAlignment="1">
      <alignment horizontal="right" vertical="top"/>
    </xf>
    <xf numFmtId="0" fontId="3" fillId="2" borderId="4" xfId="3" applyFont="1" applyFill="1" applyBorder="1" applyAlignment="1">
      <alignment horizontal="left" vertical="top" wrapText="1"/>
    </xf>
    <xf numFmtId="0" fontId="3" fillId="2" borderId="4" xfId="3" applyFont="1" applyFill="1" applyBorder="1" applyAlignment="1">
      <alignment horizontal="left" vertical="top"/>
    </xf>
    <xf numFmtId="164" fontId="4" fillId="0" borderId="4" xfId="3" applyNumberFormat="1" applyFont="1" applyBorder="1" applyAlignment="1">
      <alignment horizontal="right" vertical="top"/>
    </xf>
    <xf numFmtId="0" fontId="3" fillId="0" borderId="0" xfId="4" applyFont="1" applyBorder="1" applyAlignment="1">
      <alignment horizontal="center" wrapText="1"/>
    </xf>
    <xf numFmtId="0" fontId="2" fillId="0" borderId="0" xfId="4"/>
    <xf numFmtId="0" fontId="3" fillId="0" borderId="0" xfId="4" applyFont="1" applyBorder="1" applyAlignment="1">
      <alignment horizontal="center"/>
    </xf>
    <xf numFmtId="0" fontId="3" fillId="0" borderId="1" xfId="4" applyFont="1" applyBorder="1" applyAlignment="1">
      <alignment horizontal="center" wrapText="1"/>
    </xf>
    <xf numFmtId="0" fontId="3" fillId="2" borderId="2" xfId="4" applyFont="1" applyFill="1" applyBorder="1" applyAlignment="1">
      <alignment horizontal="left" vertical="top" wrapText="1"/>
    </xf>
    <xf numFmtId="164" fontId="4" fillId="0" borderId="2" xfId="4" applyNumberFormat="1" applyFont="1" applyBorder="1" applyAlignment="1">
      <alignment horizontal="right" vertical="top"/>
    </xf>
    <xf numFmtId="0" fontId="3" fillId="2" borderId="3" xfId="4" applyFont="1" applyFill="1" applyBorder="1" applyAlignment="1">
      <alignment horizontal="left" vertical="top" wrapText="1"/>
    </xf>
    <xf numFmtId="164" fontId="4" fillId="0" borderId="3" xfId="4" applyNumberFormat="1" applyFont="1" applyBorder="1" applyAlignment="1">
      <alignment horizontal="right" vertical="top"/>
    </xf>
    <xf numFmtId="0" fontId="3" fillId="2" borderId="4" xfId="4" applyFont="1" applyFill="1" applyBorder="1" applyAlignment="1">
      <alignment horizontal="left" vertical="top" wrapText="1"/>
    </xf>
    <xf numFmtId="0" fontId="3" fillId="2" borderId="4" xfId="4" applyFont="1" applyFill="1" applyBorder="1" applyAlignment="1">
      <alignment horizontal="left" vertical="top"/>
    </xf>
    <xf numFmtId="164" fontId="4" fillId="0" borderId="4" xfId="4" applyNumberFormat="1" applyFont="1" applyBorder="1" applyAlignment="1">
      <alignment horizontal="right" vertical="top"/>
    </xf>
    <xf numFmtId="0" fontId="3" fillId="0" borderId="7" xfId="5" applyFont="1" applyBorder="1" applyAlignment="1">
      <alignment horizontal="center" wrapText="1"/>
    </xf>
    <xf numFmtId="0" fontId="2" fillId="0" borderId="0" xfId="5"/>
    <xf numFmtId="0" fontId="3" fillId="0" borderId="5" xfId="5" applyFont="1" applyBorder="1" applyAlignment="1">
      <alignment horizontal="center" wrapText="1"/>
    </xf>
    <xf numFmtId="0" fontId="3" fillId="0" borderId="6" xfId="5" applyFont="1" applyBorder="1" applyAlignment="1">
      <alignment horizontal="center" wrapText="1"/>
    </xf>
    <xf numFmtId="0" fontId="3" fillId="0" borderId="7" xfId="5" applyFont="1" applyBorder="1" applyAlignment="1">
      <alignment horizontal="center"/>
    </xf>
    <xf numFmtId="0" fontId="3" fillId="0" borderId="8" xfId="5" applyFont="1" applyBorder="1" applyAlignment="1">
      <alignment horizontal="center" wrapText="1"/>
    </xf>
    <xf numFmtId="0" fontId="3" fillId="0" borderId="9" xfId="5" applyFont="1" applyBorder="1" applyAlignment="1">
      <alignment horizontal="center" wrapText="1"/>
    </xf>
    <xf numFmtId="0" fontId="3" fillId="0" borderId="10" xfId="5" applyFont="1" applyBorder="1" applyAlignment="1">
      <alignment horizontal="center" wrapText="1"/>
    </xf>
    <xf numFmtId="0" fontId="3" fillId="2" borderId="2" xfId="5" applyFont="1" applyFill="1" applyBorder="1" applyAlignment="1">
      <alignment horizontal="left" vertical="top" wrapText="1"/>
    </xf>
    <xf numFmtId="164" fontId="4" fillId="0" borderId="11" xfId="5" applyNumberFormat="1" applyFont="1" applyBorder="1" applyAlignment="1">
      <alignment horizontal="right" vertical="top"/>
    </xf>
    <xf numFmtId="164" fontId="4" fillId="0" borderId="12" xfId="5" applyNumberFormat="1" applyFont="1" applyBorder="1" applyAlignment="1">
      <alignment horizontal="right" vertical="top"/>
    </xf>
    <xf numFmtId="164" fontId="4" fillId="0" borderId="13" xfId="5" applyNumberFormat="1" applyFont="1" applyBorder="1" applyAlignment="1">
      <alignment horizontal="right" vertical="top"/>
    </xf>
    <xf numFmtId="0" fontId="3" fillId="2" borderId="3" xfId="5" applyFont="1" applyFill="1" applyBorder="1" applyAlignment="1">
      <alignment horizontal="left" vertical="top" wrapText="1"/>
    </xf>
    <xf numFmtId="164" fontId="4" fillId="0" borderId="14" xfId="5" applyNumberFormat="1" applyFont="1" applyBorder="1" applyAlignment="1">
      <alignment horizontal="right" vertical="top"/>
    </xf>
    <xf numFmtId="164" fontId="4" fillId="0" borderId="15" xfId="5" applyNumberFormat="1" applyFont="1" applyBorder="1" applyAlignment="1">
      <alignment horizontal="right" vertical="top"/>
    </xf>
    <xf numFmtId="164" fontId="4" fillId="0" borderId="16" xfId="5" applyNumberFormat="1" applyFont="1" applyBorder="1" applyAlignment="1">
      <alignment horizontal="right" vertical="top"/>
    </xf>
    <xf numFmtId="0" fontId="3" fillId="2" borderId="4" xfId="5" applyFont="1" applyFill="1" applyBorder="1" applyAlignment="1">
      <alignment horizontal="left" vertical="top" wrapText="1"/>
    </xf>
    <xf numFmtId="0" fontId="3" fillId="2" borderId="4" xfId="5" applyFont="1" applyFill="1" applyBorder="1" applyAlignment="1">
      <alignment horizontal="left" vertical="top"/>
    </xf>
    <xf numFmtId="164" fontId="4" fillId="0" borderId="17" xfId="5" applyNumberFormat="1" applyFont="1" applyBorder="1" applyAlignment="1">
      <alignment horizontal="right" vertical="top"/>
    </xf>
    <xf numFmtId="164" fontId="4" fillId="0" borderId="18" xfId="5" applyNumberFormat="1" applyFont="1" applyBorder="1" applyAlignment="1">
      <alignment horizontal="right" vertical="top"/>
    </xf>
    <xf numFmtId="164" fontId="4" fillId="0" borderId="19" xfId="5" applyNumberFormat="1" applyFont="1" applyBorder="1" applyAlignment="1">
      <alignment horizontal="right" vertical="top"/>
    </xf>
    <xf numFmtId="9" fontId="4" fillId="0" borderId="11" xfId="1" applyFont="1" applyBorder="1" applyAlignment="1">
      <alignment horizontal="right" vertical="top"/>
    </xf>
    <xf numFmtId="0" fontId="3" fillId="0" borderId="5" xfId="6" applyFont="1" applyBorder="1" applyAlignment="1">
      <alignment horizontal="center" wrapText="1"/>
    </xf>
    <xf numFmtId="0" fontId="2" fillId="0" borderId="0" xfId="6"/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 wrapText="1"/>
    </xf>
    <xf numFmtId="0" fontId="3" fillId="0" borderId="7" xfId="6" applyFont="1" applyBorder="1" applyAlignment="1">
      <alignment horizontal="center" wrapText="1"/>
    </xf>
    <xf numFmtId="0" fontId="3" fillId="0" borderId="8" xfId="6" applyFont="1" applyBorder="1" applyAlignment="1">
      <alignment horizontal="center" wrapText="1"/>
    </xf>
    <xf numFmtId="0" fontId="3" fillId="0" borderId="9" xfId="6" applyFont="1" applyBorder="1" applyAlignment="1">
      <alignment horizontal="center" wrapText="1"/>
    </xf>
    <xf numFmtId="0" fontId="3" fillId="0" borderId="10" xfId="6" applyFont="1" applyBorder="1" applyAlignment="1">
      <alignment horizontal="center" wrapText="1"/>
    </xf>
    <xf numFmtId="0" fontId="3" fillId="2" borderId="2" xfId="6" applyFont="1" applyFill="1" applyBorder="1" applyAlignment="1">
      <alignment horizontal="left" vertical="top" wrapText="1"/>
    </xf>
    <xf numFmtId="164" fontId="4" fillId="0" borderId="11" xfId="6" applyNumberFormat="1" applyFont="1" applyBorder="1" applyAlignment="1">
      <alignment horizontal="right" vertical="top"/>
    </xf>
    <xf numFmtId="164" fontId="4" fillId="0" borderId="12" xfId="6" applyNumberFormat="1" applyFont="1" applyBorder="1" applyAlignment="1">
      <alignment horizontal="right" vertical="top"/>
    </xf>
    <xf numFmtId="164" fontId="4" fillId="0" borderId="13" xfId="6" applyNumberFormat="1" applyFont="1" applyBorder="1" applyAlignment="1">
      <alignment horizontal="right" vertical="top"/>
    </xf>
    <xf numFmtId="0" fontId="3" fillId="2" borderId="3" xfId="6" applyFont="1" applyFill="1" applyBorder="1" applyAlignment="1">
      <alignment horizontal="left" vertical="top" wrapText="1"/>
    </xf>
    <xf numFmtId="164" fontId="4" fillId="0" borderId="14" xfId="6" applyNumberFormat="1" applyFont="1" applyBorder="1" applyAlignment="1">
      <alignment horizontal="right" vertical="top"/>
    </xf>
    <xf numFmtId="164" fontId="4" fillId="0" borderId="15" xfId="6" applyNumberFormat="1" applyFont="1" applyBorder="1" applyAlignment="1">
      <alignment horizontal="right" vertical="top"/>
    </xf>
    <xf numFmtId="164" fontId="4" fillId="0" borderId="16" xfId="6" applyNumberFormat="1" applyFont="1" applyBorder="1" applyAlignment="1">
      <alignment horizontal="right" vertical="top"/>
    </xf>
    <xf numFmtId="0" fontId="3" fillId="2" borderId="4" xfId="6" applyFont="1" applyFill="1" applyBorder="1" applyAlignment="1">
      <alignment horizontal="left" vertical="top" wrapText="1"/>
    </xf>
    <xf numFmtId="0" fontId="3" fillId="2" borderId="4" xfId="6" applyFont="1" applyFill="1" applyBorder="1" applyAlignment="1">
      <alignment horizontal="left" vertical="top"/>
    </xf>
    <xf numFmtId="164" fontId="4" fillId="0" borderId="17" xfId="6" applyNumberFormat="1" applyFont="1" applyBorder="1" applyAlignment="1">
      <alignment horizontal="right" vertical="top"/>
    </xf>
    <xf numFmtId="164" fontId="4" fillId="0" borderId="18" xfId="6" applyNumberFormat="1" applyFont="1" applyBorder="1" applyAlignment="1">
      <alignment horizontal="right" vertical="top"/>
    </xf>
    <xf numFmtId="164" fontId="4" fillId="0" borderId="19" xfId="6" applyNumberFormat="1" applyFont="1" applyBorder="1" applyAlignment="1">
      <alignment horizontal="right" vertical="top"/>
    </xf>
    <xf numFmtId="0" fontId="3" fillId="0" borderId="5" xfId="7" applyFont="1" applyBorder="1" applyAlignment="1">
      <alignment horizontal="center" wrapText="1"/>
    </xf>
    <xf numFmtId="0" fontId="2" fillId="0" borderId="0" xfId="7"/>
    <xf numFmtId="0" fontId="3" fillId="0" borderId="5" xfId="7" applyFont="1" applyBorder="1" applyAlignment="1">
      <alignment horizontal="center"/>
    </xf>
    <xf numFmtId="0" fontId="3" fillId="0" borderId="6" xfId="7" applyFont="1" applyBorder="1" applyAlignment="1">
      <alignment horizontal="center" wrapText="1"/>
    </xf>
    <xf numFmtId="0" fontId="3" fillId="0" borderId="7" xfId="7" applyFont="1" applyBorder="1" applyAlignment="1">
      <alignment horizontal="center" wrapText="1"/>
    </xf>
    <xf numFmtId="0" fontId="3" fillId="0" borderId="8" xfId="7" applyFont="1" applyBorder="1" applyAlignment="1">
      <alignment horizontal="center" wrapText="1"/>
    </xf>
    <xf numFmtId="0" fontId="3" fillId="0" borderId="9" xfId="7" applyFont="1" applyBorder="1" applyAlignment="1">
      <alignment horizontal="center" wrapText="1"/>
    </xf>
    <xf numFmtId="0" fontId="3" fillId="0" borderId="10" xfId="7" applyFont="1" applyBorder="1" applyAlignment="1">
      <alignment horizontal="center" wrapText="1"/>
    </xf>
    <xf numFmtId="0" fontId="3" fillId="2" borderId="2" xfId="7" applyFont="1" applyFill="1" applyBorder="1" applyAlignment="1">
      <alignment horizontal="left" vertical="top" wrapText="1"/>
    </xf>
    <xf numFmtId="164" fontId="4" fillId="0" borderId="11" xfId="7" applyNumberFormat="1" applyFont="1" applyBorder="1" applyAlignment="1">
      <alignment horizontal="right" vertical="top"/>
    </xf>
    <xf numFmtId="164" fontId="4" fillId="0" borderId="12" xfId="7" applyNumberFormat="1" applyFont="1" applyBorder="1" applyAlignment="1">
      <alignment horizontal="right" vertical="top"/>
    </xf>
    <xf numFmtId="164" fontId="4" fillId="0" borderId="13" xfId="7" applyNumberFormat="1" applyFont="1" applyBorder="1" applyAlignment="1">
      <alignment horizontal="right" vertical="top"/>
    </xf>
    <xf numFmtId="0" fontId="3" fillId="2" borderId="3" xfId="7" applyFont="1" applyFill="1" applyBorder="1" applyAlignment="1">
      <alignment horizontal="left" vertical="top" wrapText="1"/>
    </xf>
    <xf numFmtId="164" fontId="4" fillId="0" borderId="14" xfId="7" applyNumberFormat="1" applyFont="1" applyBorder="1" applyAlignment="1">
      <alignment horizontal="right" vertical="top"/>
    </xf>
    <xf numFmtId="164" fontId="4" fillId="0" borderId="15" xfId="7" applyNumberFormat="1" applyFont="1" applyBorder="1" applyAlignment="1">
      <alignment horizontal="right" vertical="top"/>
    </xf>
    <xf numFmtId="164" fontId="4" fillId="0" borderId="16" xfId="7" applyNumberFormat="1" applyFont="1" applyBorder="1" applyAlignment="1">
      <alignment horizontal="right" vertical="top"/>
    </xf>
    <xf numFmtId="0" fontId="3" fillId="2" borderId="4" xfId="7" applyFont="1" applyFill="1" applyBorder="1" applyAlignment="1">
      <alignment horizontal="left" vertical="top" wrapText="1"/>
    </xf>
    <xf numFmtId="0" fontId="3" fillId="2" borderId="4" xfId="7" applyFont="1" applyFill="1" applyBorder="1" applyAlignment="1">
      <alignment horizontal="left" vertical="top"/>
    </xf>
    <xf numFmtId="164" fontId="4" fillId="0" borderId="17" xfId="7" applyNumberFormat="1" applyFont="1" applyBorder="1" applyAlignment="1">
      <alignment horizontal="right" vertical="top"/>
    </xf>
    <xf numFmtId="164" fontId="4" fillId="0" borderId="18" xfId="7" applyNumberFormat="1" applyFont="1" applyBorder="1" applyAlignment="1">
      <alignment horizontal="right" vertical="top"/>
    </xf>
    <xf numFmtId="164" fontId="4" fillId="0" borderId="19" xfId="7" applyNumberFormat="1" applyFont="1" applyBorder="1" applyAlignment="1">
      <alignment horizontal="right" vertical="top"/>
    </xf>
    <xf numFmtId="0" fontId="3" fillId="0" borderId="5" xfId="8" applyFont="1" applyBorder="1" applyAlignment="1">
      <alignment horizontal="center" wrapText="1"/>
    </xf>
    <xf numFmtId="0" fontId="2" fillId="0" borderId="0" xfId="8"/>
    <xf numFmtId="0" fontId="3" fillId="0" borderId="5" xfId="8" applyFont="1" applyBorder="1" applyAlignment="1">
      <alignment horizontal="center"/>
    </xf>
    <xf numFmtId="0" fontId="3" fillId="0" borderId="6" xfId="8" applyFont="1" applyBorder="1" applyAlignment="1">
      <alignment horizontal="center" wrapText="1"/>
    </xf>
    <xf numFmtId="0" fontId="3" fillId="0" borderId="7" xfId="8" applyFont="1" applyBorder="1" applyAlignment="1">
      <alignment horizontal="center" wrapText="1"/>
    </xf>
    <xf numFmtId="0" fontId="3" fillId="0" borderId="8" xfId="8" applyFont="1" applyBorder="1" applyAlignment="1">
      <alignment horizontal="center" wrapText="1"/>
    </xf>
    <xf numFmtId="0" fontId="3" fillId="0" borderId="9" xfId="8" applyFont="1" applyBorder="1" applyAlignment="1">
      <alignment horizontal="center" wrapText="1"/>
    </xf>
    <xf numFmtId="0" fontId="3" fillId="0" borderId="10" xfId="8" applyFont="1" applyBorder="1" applyAlignment="1">
      <alignment horizontal="center" wrapText="1"/>
    </xf>
    <xf numFmtId="0" fontId="3" fillId="2" borderId="2" xfId="8" applyFont="1" applyFill="1" applyBorder="1" applyAlignment="1">
      <alignment horizontal="left" vertical="top" wrapText="1"/>
    </xf>
    <xf numFmtId="164" fontId="4" fillId="0" borderId="11" xfId="8" applyNumberFormat="1" applyFont="1" applyBorder="1" applyAlignment="1">
      <alignment horizontal="right" vertical="top"/>
    </xf>
    <xf numFmtId="164" fontId="4" fillId="0" borderId="12" xfId="8" applyNumberFormat="1" applyFont="1" applyBorder="1" applyAlignment="1">
      <alignment horizontal="right" vertical="top"/>
    </xf>
    <xf numFmtId="164" fontId="4" fillId="0" borderId="13" xfId="8" applyNumberFormat="1" applyFont="1" applyBorder="1" applyAlignment="1">
      <alignment horizontal="right" vertical="top"/>
    </xf>
    <xf numFmtId="0" fontId="3" fillId="2" borderId="3" xfId="8" applyFont="1" applyFill="1" applyBorder="1" applyAlignment="1">
      <alignment horizontal="left" vertical="top" wrapText="1"/>
    </xf>
    <xf numFmtId="164" fontId="4" fillId="0" borderId="14" xfId="8" applyNumberFormat="1" applyFont="1" applyBorder="1" applyAlignment="1">
      <alignment horizontal="right" vertical="top"/>
    </xf>
    <xf numFmtId="164" fontId="4" fillId="0" borderId="15" xfId="8" applyNumberFormat="1" applyFont="1" applyBorder="1" applyAlignment="1">
      <alignment horizontal="right" vertical="top"/>
    </xf>
    <xf numFmtId="164" fontId="4" fillId="0" borderId="16" xfId="8" applyNumberFormat="1" applyFont="1" applyBorder="1" applyAlignment="1">
      <alignment horizontal="right" vertical="top"/>
    </xf>
    <xf numFmtId="0" fontId="3" fillId="2" borderId="4" xfId="8" applyFont="1" applyFill="1" applyBorder="1" applyAlignment="1">
      <alignment horizontal="left" vertical="top" wrapText="1"/>
    </xf>
    <xf numFmtId="0" fontId="3" fillId="2" borderId="4" xfId="8" applyFont="1" applyFill="1" applyBorder="1" applyAlignment="1">
      <alignment horizontal="left" vertical="top"/>
    </xf>
    <xf numFmtId="164" fontId="4" fillId="0" borderId="17" xfId="8" applyNumberFormat="1" applyFont="1" applyBorder="1" applyAlignment="1">
      <alignment horizontal="right" vertical="top"/>
    </xf>
    <xf numFmtId="164" fontId="4" fillId="0" borderId="18" xfId="8" applyNumberFormat="1" applyFont="1" applyBorder="1" applyAlignment="1">
      <alignment horizontal="right" vertical="top"/>
    </xf>
    <xf numFmtId="164" fontId="4" fillId="0" borderId="19" xfId="8" applyNumberFormat="1" applyFont="1" applyBorder="1" applyAlignment="1">
      <alignment horizontal="right" vertical="top"/>
    </xf>
    <xf numFmtId="0" fontId="3" fillId="0" borderId="5" xfId="9" applyFont="1" applyBorder="1" applyAlignment="1">
      <alignment horizontal="center" wrapText="1"/>
    </xf>
    <xf numFmtId="0" fontId="2" fillId="0" borderId="0" xfId="9"/>
    <xf numFmtId="0" fontId="3" fillId="0" borderId="5" xfId="9" applyFont="1" applyBorder="1" applyAlignment="1">
      <alignment horizontal="center"/>
    </xf>
    <xf numFmtId="0" fontId="3" fillId="0" borderId="6" xfId="9" applyFont="1" applyBorder="1" applyAlignment="1">
      <alignment horizontal="center" wrapText="1"/>
    </xf>
    <xf numFmtId="0" fontId="3" fillId="0" borderId="7" xfId="9" applyFont="1" applyBorder="1" applyAlignment="1">
      <alignment horizontal="center" wrapText="1"/>
    </xf>
    <xf numFmtId="0" fontId="3" fillId="0" borderId="8" xfId="9" applyFont="1" applyBorder="1" applyAlignment="1">
      <alignment horizontal="center" wrapText="1"/>
    </xf>
    <xf numFmtId="0" fontId="3" fillId="0" borderId="9" xfId="9" applyFont="1" applyBorder="1" applyAlignment="1">
      <alignment horizontal="center" wrapText="1"/>
    </xf>
    <xf numFmtId="0" fontId="3" fillId="0" borderId="10" xfId="9" applyFont="1" applyBorder="1" applyAlignment="1">
      <alignment horizontal="center" wrapText="1"/>
    </xf>
    <xf numFmtId="0" fontId="3" fillId="2" borderId="2" xfId="9" applyFont="1" applyFill="1" applyBorder="1" applyAlignment="1">
      <alignment horizontal="left" vertical="top" wrapText="1"/>
    </xf>
    <xf numFmtId="164" fontId="4" fillId="0" borderId="11" xfId="9" applyNumberFormat="1" applyFont="1" applyBorder="1" applyAlignment="1">
      <alignment horizontal="right" vertical="top"/>
    </xf>
    <xf numFmtId="164" fontId="4" fillId="0" borderId="12" xfId="9" applyNumberFormat="1" applyFont="1" applyBorder="1" applyAlignment="1">
      <alignment horizontal="right" vertical="top"/>
    </xf>
    <xf numFmtId="164" fontId="4" fillId="0" borderId="13" xfId="9" applyNumberFormat="1" applyFont="1" applyBorder="1" applyAlignment="1">
      <alignment horizontal="right" vertical="top"/>
    </xf>
    <xf numFmtId="0" fontId="3" fillId="2" borderId="3" xfId="9" applyFont="1" applyFill="1" applyBorder="1" applyAlignment="1">
      <alignment horizontal="left" vertical="top" wrapText="1"/>
    </xf>
    <xf numFmtId="164" fontId="4" fillId="0" borderId="14" xfId="9" applyNumberFormat="1" applyFont="1" applyBorder="1" applyAlignment="1">
      <alignment horizontal="right" vertical="top"/>
    </xf>
    <xf numFmtId="164" fontId="4" fillId="0" borderId="15" xfId="9" applyNumberFormat="1" applyFont="1" applyBorder="1" applyAlignment="1">
      <alignment horizontal="right" vertical="top"/>
    </xf>
    <xf numFmtId="164" fontId="4" fillId="0" borderId="16" xfId="9" applyNumberFormat="1" applyFont="1" applyBorder="1" applyAlignment="1">
      <alignment horizontal="right" vertical="top"/>
    </xf>
    <xf numFmtId="0" fontId="3" fillId="2" borderId="4" xfId="9" applyFont="1" applyFill="1" applyBorder="1" applyAlignment="1">
      <alignment horizontal="left" vertical="top" wrapText="1"/>
    </xf>
    <xf numFmtId="0" fontId="3" fillId="2" borderId="4" xfId="9" applyFont="1" applyFill="1" applyBorder="1" applyAlignment="1">
      <alignment horizontal="left" vertical="top"/>
    </xf>
    <xf numFmtId="164" fontId="4" fillId="0" borderId="17" xfId="9" applyNumberFormat="1" applyFont="1" applyBorder="1" applyAlignment="1">
      <alignment horizontal="right" vertical="top"/>
    </xf>
    <xf numFmtId="164" fontId="4" fillId="0" borderId="18" xfId="9" applyNumberFormat="1" applyFont="1" applyBorder="1" applyAlignment="1">
      <alignment horizontal="right" vertical="top"/>
    </xf>
    <xf numFmtId="164" fontId="4" fillId="0" borderId="19" xfId="9" applyNumberFormat="1" applyFont="1" applyBorder="1" applyAlignment="1">
      <alignment horizontal="right" vertical="top"/>
    </xf>
    <xf numFmtId="0" fontId="3" fillId="0" borderId="5" xfId="10" applyFont="1" applyBorder="1" applyAlignment="1">
      <alignment horizontal="center" wrapText="1"/>
    </xf>
    <xf numFmtId="0" fontId="2" fillId="0" borderId="0" xfId="10"/>
    <xf numFmtId="0" fontId="3" fillId="0" borderId="5" xfId="10" applyFont="1" applyBorder="1" applyAlignment="1">
      <alignment horizontal="center"/>
    </xf>
    <xf numFmtId="0" fontId="3" fillId="0" borderId="6" xfId="10" applyFont="1" applyBorder="1" applyAlignment="1">
      <alignment horizontal="center" wrapText="1"/>
    </xf>
    <xf numFmtId="0" fontId="3" fillId="0" borderId="7" xfId="10" applyFont="1" applyBorder="1" applyAlignment="1">
      <alignment horizontal="center" wrapText="1"/>
    </xf>
    <xf numFmtId="0" fontId="3" fillId="0" borderId="8" xfId="10" applyFont="1" applyBorder="1" applyAlignment="1">
      <alignment horizontal="center" wrapText="1"/>
    </xf>
    <xf numFmtId="0" fontId="3" fillId="0" borderId="9" xfId="10" applyFont="1" applyBorder="1" applyAlignment="1">
      <alignment horizontal="center" wrapText="1"/>
    </xf>
    <xf numFmtId="0" fontId="3" fillId="0" borderId="10" xfId="10" applyFont="1" applyBorder="1" applyAlignment="1">
      <alignment horizontal="center" wrapText="1"/>
    </xf>
    <xf numFmtId="0" fontId="3" fillId="2" borderId="2" xfId="10" applyFont="1" applyFill="1" applyBorder="1" applyAlignment="1">
      <alignment horizontal="left" vertical="top" wrapText="1"/>
    </xf>
    <xf numFmtId="164" fontId="4" fillId="0" borderId="11" xfId="10" applyNumberFormat="1" applyFont="1" applyBorder="1" applyAlignment="1">
      <alignment horizontal="right" vertical="top"/>
    </xf>
    <xf numFmtId="164" fontId="4" fillId="0" borderId="12" xfId="10" applyNumberFormat="1" applyFont="1" applyBorder="1" applyAlignment="1">
      <alignment horizontal="right" vertical="top"/>
    </xf>
    <xf numFmtId="164" fontId="4" fillId="0" borderId="13" xfId="10" applyNumberFormat="1" applyFont="1" applyBorder="1" applyAlignment="1">
      <alignment horizontal="right" vertical="top"/>
    </xf>
    <xf numFmtId="0" fontId="3" fillId="2" borderId="3" xfId="10" applyFont="1" applyFill="1" applyBorder="1" applyAlignment="1">
      <alignment horizontal="left" vertical="top" wrapText="1"/>
    </xf>
    <xf numFmtId="164" fontId="4" fillId="0" borderId="14" xfId="10" applyNumberFormat="1" applyFont="1" applyBorder="1" applyAlignment="1">
      <alignment horizontal="right" vertical="top"/>
    </xf>
    <xf numFmtId="164" fontId="4" fillId="0" borderId="15" xfId="10" applyNumberFormat="1" applyFont="1" applyBorder="1" applyAlignment="1">
      <alignment horizontal="right" vertical="top"/>
    </xf>
    <xf numFmtId="164" fontId="4" fillId="0" borderId="16" xfId="10" applyNumberFormat="1" applyFont="1" applyBorder="1" applyAlignment="1">
      <alignment horizontal="right" vertical="top"/>
    </xf>
    <xf numFmtId="0" fontId="3" fillId="2" borderId="4" xfId="10" applyFont="1" applyFill="1" applyBorder="1" applyAlignment="1">
      <alignment horizontal="left" vertical="top" wrapText="1"/>
    </xf>
    <xf numFmtId="0" fontId="3" fillId="2" borderId="4" xfId="10" applyFont="1" applyFill="1" applyBorder="1" applyAlignment="1">
      <alignment horizontal="left" vertical="top"/>
    </xf>
    <xf numFmtId="164" fontId="4" fillId="0" borderId="17" xfId="10" applyNumberFormat="1" applyFont="1" applyBorder="1" applyAlignment="1">
      <alignment horizontal="right" vertical="top"/>
    </xf>
    <xf numFmtId="164" fontId="4" fillId="0" borderId="18" xfId="10" applyNumberFormat="1" applyFont="1" applyBorder="1" applyAlignment="1">
      <alignment horizontal="right" vertical="top"/>
    </xf>
    <xf numFmtId="164" fontId="4" fillId="0" borderId="19" xfId="10" applyNumberFormat="1" applyFont="1" applyBorder="1" applyAlignment="1">
      <alignment horizontal="right" vertical="top"/>
    </xf>
    <xf numFmtId="0" fontId="3" fillId="0" borderId="5" xfId="11" applyFont="1" applyBorder="1" applyAlignment="1">
      <alignment horizontal="center" wrapText="1"/>
    </xf>
    <xf numFmtId="0" fontId="2" fillId="0" borderId="0" xfId="11"/>
    <xf numFmtId="0" fontId="3" fillId="0" borderId="5" xfId="11" applyFont="1" applyBorder="1" applyAlignment="1">
      <alignment horizontal="center"/>
    </xf>
    <xf numFmtId="0" fontId="3" fillId="0" borderId="6" xfId="11" applyFont="1" applyBorder="1" applyAlignment="1">
      <alignment horizontal="center" wrapText="1"/>
    </xf>
    <xf numFmtId="0" fontId="3" fillId="0" borderId="7" xfId="11" applyFont="1" applyBorder="1" applyAlignment="1">
      <alignment horizontal="center" wrapText="1"/>
    </xf>
    <xf numFmtId="0" fontId="3" fillId="0" borderId="8" xfId="11" applyFont="1" applyBorder="1" applyAlignment="1">
      <alignment horizontal="center" wrapText="1"/>
    </xf>
    <xf numFmtId="0" fontId="3" fillId="0" borderId="9" xfId="11" applyFont="1" applyBorder="1" applyAlignment="1">
      <alignment horizontal="center" wrapText="1"/>
    </xf>
    <xf numFmtId="0" fontId="3" fillId="0" borderId="10" xfId="11" applyFont="1" applyBorder="1" applyAlignment="1">
      <alignment horizontal="center" wrapText="1"/>
    </xf>
    <xf numFmtId="0" fontId="3" fillId="2" borderId="2" xfId="11" applyFont="1" applyFill="1" applyBorder="1" applyAlignment="1">
      <alignment horizontal="left" vertical="top" wrapText="1"/>
    </xf>
    <xf numFmtId="164" fontId="4" fillId="0" borderId="11" xfId="11" applyNumberFormat="1" applyFont="1" applyBorder="1" applyAlignment="1">
      <alignment horizontal="right" vertical="top"/>
    </xf>
    <xf numFmtId="164" fontId="4" fillId="0" borderId="12" xfId="11" applyNumberFormat="1" applyFont="1" applyBorder="1" applyAlignment="1">
      <alignment horizontal="right" vertical="top"/>
    </xf>
    <xf numFmtId="164" fontId="4" fillId="0" borderId="13" xfId="11" applyNumberFormat="1" applyFont="1" applyBorder="1" applyAlignment="1">
      <alignment horizontal="right" vertical="top"/>
    </xf>
    <xf numFmtId="0" fontId="3" fillId="2" borderId="3" xfId="11" applyFont="1" applyFill="1" applyBorder="1" applyAlignment="1">
      <alignment horizontal="left" vertical="top" wrapText="1"/>
    </xf>
    <xf numFmtId="164" fontId="4" fillId="0" borderId="14" xfId="11" applyNumberFormat="1" applyFont="1" applyBorder="1" applyAlignment="1">
      <alignment horizontal="right" vertical="top"/>
    </xf>
    <xf numFmtId="164" fontId="4" fillId="0" borderId="15" xfId="11" applyNumberFormat="1" applyFont="1" applyBorder="1" applyAlignment="1">
      <alignment horizontal="right" vertical="top"/>
    </xf>
    <xf numFmtId="164" fontId="4" fillId="0" borderId="16" xfId="11" applyNumberFormat="1" applyFont="1" applyBorder="1" applyAlignment="1">
      <alignment horizontal="right" vertical="top"/>
    </xf>
    <xf numFmtId="0" fontId="3" fillId="2" borderId="4" xfId="11" applyFont="1" applyFill="1" applyBorder="1" applyAlignment="1">
      <alignment horizontal="left" vertical="top" wrapText="1"/>
    </xf>
    <xf numFmtId="0" fontId="3" fillId="2" borderId="4" xfId="11" applyFont="1" applyFill="1" applyBorder="1" applyAlignment="1">
      <alignment horizontal="left" vertical="top"/>
    </xf>
    <xf numFmtId="164" fontId="4" fillId="0" borderId="17" xfId="11" applyNumberFormat="1" applyFont="1" applyBorder="1" applyAlignment="1">
      <alignment horizontal="right" vertical="top"/>
    </xf>
    <xf numFmtId="164" fontId="4" fillId="0" borderId="18" xfId="11" applyNumberFormat="1" applyFont="1" applyBorder="1" applyAlignment="1">
      <alignment horizontal="right" vertical="top"/>
    </xf>
    <xf numFmtId="164" fontId="4" fillId="0" borderId="19" xfId="11" applyNumberFormat="1" applyFont="1" applyBorder="1" applyAlignment="1">
      <alignment horizontal="right" vertical="top"/>
    </xf>
    <xf numFmtId="0" fontId="3" fillId="0" borderId="5" xfId="12" applyFont="1" applyBorder="1" applyAlignment="1">
      <alignment horizontal="center" wrapText="1"/>
    </xf>
    <xf numFmtId="0" fontId="2" fillId="0" borderId="0" xfId="12"/>
    <xf numFmtId="0" fontId="3" fillId="0" borderId="5" xfId="12" applyFont="1" applyBorder="1" applyAlignment="1">
      <alignment horizontal="center"/>
    </xf>
    <xf numFmtId="0" fontId="3" fillId="0" borderId="6" xfId="12" applyFont="1" applyBorder="1" applyAlignment="1">
      <alignment horizontal="center" wrapText="1"/>
    </xf>
    <xf numFmtId="0" fontId="3" fillId="0" borderId="7" xfId="12" applyFont="1" applyBorder="1" applyAlignment="1">
      <alignment horizontal="center" wrapText="1"/>
    </xf>
    <xf numFmtId="0" fontId="3" fillId="0" borderId="8" xfId="12" applyFont="1" applyBorder="1" applyAlignment="1">
      <alignment horizontal="center" wrapText="1"/>
    </xf>
    <xf numFmtId="0" fontId="3" fillId="0" borderId="9" xfId="12" applyFont="1" applyBorder="1" applyAlignment="1">
      <alignment horizontal="center" wrapText="1"/>
    </xf>
    <xf numFmtId="0" fontId="3" fillId="0" borderId="10" xfId="12" applyFont="1" applyBorder="1" applyAlignment="1">
      <alignment horizontal="center" wrapText="1"/>
    </xf>
    <xf numFmtId="0" fontId="3" fillId="2" borderId="2" xfId="12" applyFont="1" applyFill="1" applyBorder="1" applyAlignment="1">
      <alignment horizontal="left" vertical="top" wrapText="1"/>
    </xf>
    <xf numFmtId="164" fontId="4" fillId="0" borderId="11" xfId="12" applyNumberFormat="1" applyFont="1" applyBorder="1" applyAlignment="1">
      <alignment horizontal="right" vertical="top"/>
    </xf>
    <xf numFmtId="164" fontId="4" fillId="0" borderId="12" xfId="12" applyNumberFormat="1" applyFont="1" applyBorder="1" applyAlignment="1">
      <alignment horizontal="right" vertical="top"/>
    </xf>
    <xf numFmtId="164" fontId="4" fillId="0" borderId="13" xfId="12" applyNumberFormat="1" applyFont="1" applyBorder="1" applyAlignment="1">
      <alignment horizontal="right" vertical="top"/>
    </xf>
    <xf numFmtId="0" fontId="3" fillId="2" borderId="3" xfId="12" applyFont="1" applyFill="1" applyBorder="1" applyAlignment="1">
      <alignment horizontal="left" vertical="top" wrapText="1"/>
    </xf>
    <xf numFmtId="164" fontId="4" fillId="0" borderId="14" xfId="12" applyNumberFormat="1" applyFont="1" applyBorder="1" applyAlignment="1">
      <alignment horizontal="right" vertical="top"/>
    </xf>
    <xf numFmtId="164" fontId="4" fillId="0" borderId="15" xfId="12" applyNumberFormat="1" applyFont="1" applyBorder="1" applyAlignment="1">
      <alignment horizontal="right" vertical="top"/>
    </xf>
    <xf numFmtId="164" fontId="4" fillId="0" borderId="16" xfId="12" applyNumberFormat="1" applyFont="1" applyBorder="1" applyAlignment="1">
      <alignment horizontal="right" vertical="top"/>
    </xf>
    <xf numFmtId="0" fontId="3" fillId="2" borderId="4" xfId="12" applyFont="1" applyFill="1" applyBorder="1" applyAlignment="1">
      <alignment horizontal="left" vertical="top" wrapText="1"/>
    </xf>
    <xf numFmtId="164" fontId="4" fillId="0" borderId="17" xfId="12" applyNumberFormat="1" applyFont="1" applyBorder="1" applyAlignment="1">
      <alignment horizontal="right" vertical="top"/>
    </xf>
    <xf numFmtId="164" fontId="4" fillId="0" borderId="18" xfId="12" applyNumberFormat="1" applyFont="1" applyBorder="1" applyAlignment="1">
      <alignment horizontal="right" vertical="top"/>
    </xf>
    <xf numFmtId="164" fontId="4" fillId="0" borderId="19" xfId="12" applyNumberFormat="1" applyFont="1" applyBorder="1" applyAlignment="1">
      <alignment horizontal="right" vertical="top"/>
    </xf>
    <xf numFmtId="9" fontId="0" fillId="0" borderId="0" xfId="1" applyFont="1"/>
    <xf numFmtId="0" fontId="3" fillId="0" borderId="5" xfId="13" applyFont="1" applyBorder="1" applyAlignment="1">
      <alignment horizontal="center" wrapText="1"/>
    </xf>
    <xf numFmtId="0" fontId="2" fillId="0" borderId="0" xfId="13"/>
    <xf numFmtId="0" fontId="3" fillId="0" borderId="5" xfId="13" applyFont="1" applyBorder="1" applyAlignment="1">
      <alignment horizontal="center"/>
    </xf>
    <xf numFmtId="0" fontId="3" fillId="0" borderId="6" xfId="13" applyFont="1" applyBorder="1" applyAlignment="1">
      <alignment horizontal="center" wrapText="1"/>
    </xf>
    <xf numFmtId="0" fontId="3" fillId="0" borderId="7" xfId="13" applyFont="1" applyBorder="1" applyAlignment="1">
      <alignment horizontal="center" wrapText="1"/>
    </xf>
    <xf numFmtId="0" fontId="3" fillId="0" borderId="8" xfId="13" applyFont="1" applyBorder="1" applyAlignment="1">
      <alignment horizontal="center" wrapText="1"/>
    </xf>
    <xf numFmtId="0" fontId="3" fillId="0" borderId="9" xfId="13" applyFont="1" applyBorder="1" applyAlignment="1">
      <alignment horizontal="center" wrapText="1"/>
    </xf>
    <xf numFmtId="0" fontId="3" fillId="0" borderId="10" xfId="13" applyFont="1" applyBorder="1" applyAlignment="1">
      <alignment horizontal="center" wrapText="1"/>
    </xf>
    <xf numFmtId="0" fontId="3" fillId="2" borderId="2" xfId="13" applyFont="1" applyFill="1" applyBorder="1" applyAlignment="1">
      <alignment horizontal="left" vertical="top" wrapText="1"/>
    </xf>
    <xf numFmtId="164" fontId="4" fillId="0" borderId="11" xfId="13" applyNumberFormat="1" applyFont="1" applyBorder="1" applyAlignment="1">
      <alignment horizontal="right" vertical="top"/>
    </xf>
    <xf numFmtId="164" fontId="4" fillId="0" borderId="12" xfId="13" applyNumberFormat="1" applyFont="1" applyBorder="1" applyAlignment="1">
      <alignment horizontal="right" vertical="top"/>
    </xf>
    <xf numFmtId="164" fontId="4" fillId="0" borderId="13" xfId="13" applyNumberFormat="1" applyFont="1" applyBorder="1" applyAlignment="1">
      <alignment horizontal="right" vertical="top"/>
    </xf>
    <xf numFmtId="0" fontId="3" fillId="2" borderId="3" xfId="13" applyFont="1" applyFill="1" applyBorder="1" applyAlignment="1">
      <alignment horizontal="left" vertical="top" wrapText="1"/>
    </xf>
    <xf numFmtId="164" fontId="4" fillId="0" borderId="14" xfId="13" applyNumberFormat="1" applyFont="1" applyBorder="1" applyAlignment="1">
      <alignment horizontal="right" vertical="top"/>
    </xf>
    <xf numFmtId="164" fontId="4" fillId="0" borderId="15" xfId="13" applyNumberFormat="1" applyFont="1" applyBorder="1" applyAlignment="1">
      <alignment horizontal="right" vertical="top"/>
    </xf>
    <xf numFmtId="164" fontId="4" fillId="0" borderId="16" xfId="13" applyNumberFormat="1" applyFont="1" applyBorder="1" applyAlignment="1">
      <alignment horizontal="right" vertical="top"/>
    </xf>
    <xf numFmtId="0" fontId="3" fillId="2" borderId="4" xfId="13" applyFont="1" applyFill="1" applyBorder="1" applyAlignment="1">
      <alignment horizontal="left" vertical="top" wrapText="1"/>
    </xf>
    <xf numFmtId="0" fontId="3" fillId="2" borderId="4" xfId="13" applyFont="1" applyFill="1" applyBorder="1" applyAlignment="1">
      <alignment horizontal="left" vertical="top"/>
    </xf>
    <xf numFmtId="164" fontId="4" fillId="0" borderId="17" xfId="13" applyNumberFormat="1" applyFont="1" applyBorder="1" applyAlignment="1">
      <alignment horizontal="right" vertical="top"/>
    </xf>
    <xf numFmtId="164" fontId="4" fillId="0" borderId="18" xfId="13" applyNumberFormat="1" applyFont="1" applyBorder="1" applyAlignment="1">
      <alignment horizontal="right" vertical="top"/>
    </xf>
    <xf numFmtId="164" fontId="4" fillId="0" borderId="19" xfId="13" applyNumberFormat="1" applyFont="1" applyBorder="1" applyAlignment="1">
      <alignment horizontal="right" vertical="top"/>
    </xf>
    <xf numFmtId="0" fontId="3" fillId="0" borderId="5" xfId="14" applyFont="1" applyBorder="1" applyAlignment="1">
      <alignment horizontal="center" wrapText="1"/>
    </xf>
    <xf numFmtId="0" fontId="2" fillId="0" borderId="0" xfId="14"/>
    <xf numFmtId="0" fontId="3" fillId="0" borderId="5" xfId="14" applyFont="1" applyBorder="1" applyAlignment="1">
      <alignment horizontal="center"/>
    </xf>
    <xf numFmtId="0" fontId="3" fillId="0" borderId="6" xfId="14" applyFont="1" applyBorder="1" applyAlignment="1">
      <alignment horizontal="center" wrapText="1"/>
    </xf>
    <xf numFmtId="0" fontId="3" fillId="0" borderId="7" xfId="14" applyFont="1" applyBorder="1" applyAlignment="1">
      <alignment horizontal="center" wrapText="1"/>
    </xf>
    <xf numFmtId="0" fontId="3" fillId="0" borderId="8" xfId="14" applyFont="1" applyBorder="1" applyAlignment="1">
      <alignment horizontal="center" wrapText="1"/>
    </xf>
    <xf numFmtId="0" fontId="3" fillId="0" borderId="9" xfId="14" applyFont="1" applyBorder="1" applyAlignment="1">
      <alignment horizontal="center" wrapText="1"/>
    </xf>
    <xf numFmtId="0" fontId="3" fillId="0" borderId="10" xfId="14" applyFont="1" applyBorder="1" applyAlignment="1">
      <alignment horizontal="center" wrapText="1"/>
    </xf>
    <xf numFmtId="0" fontId="3" fillId="2" borderId="2" xfId="14" applyFont="1" applyFill="1" applyBorder="1" applyAlignment="1">
      <alignment horizontal="left" vertical="top" wrapText="1"/>
    </xf>
    <xf numFmtId="164" fontId="4" fillId="0" borderId="11" xfId="14" applyNumberFormat="1" applyFont="1" applyBorder="1" applyAlignment="1">
      <alignment horizontal="right" vertical="top"/>
    </xf>
    <xf numFmtId="164" fontId="4" fillId="0" borderId="12" xfId="14" applyNumberFormat="1" applyFont="1" applyBorder="1" applyAlignment="1">
      <alignment horizontal="right" vertical="top"/>
    </xf>
    <xf numFmtId="164" fontId="4" fillId="0" borderId="13" xfId="14" applyNumberFormat="1" applyFont="1" applyBorder="1" applyAlignment="1">
      <alignment horizontal="right" vertical="top"/>
    </xf>
    <xf numFmtId="0" fontId="3" fillId="2" borderId="3" xfId="14" applyFont="1" applyFill="1" applyBorder="1" applyAlignment="1">
      <alignment horizontal="left" vertical="top" wrapText="1"/>
    </xf>
    <xf numFmtId="164" fontId="4" fillId="0" borderId="14" xfId="14" applyNumberFormat="1" applyFont="1" applyBorder="1" applyAlignment="1">
      <alignment horizontal="right" vertical="top"/>
    </xf>
    <xf numFmtId="164" fontId="4" fillId="0" borderId="15" xfId="14" applyNumberFormat="1" applyFont="1" applyBorder="1" applyAlignment="1">
      <alignment horizontal="right" vertical="top"/>
    </xf>
    <xf numFmtId="164" fontId="4" fillId="0" borderId="16" xfId="14" applyNumberFormat="1" applyFont="1" applyBorder="1" applyAlignment="1">
      <alignment horizontal="right" vertical="top"/>
    </xf>
    <xf numFmtId="0" fontId="3" fillId="2" borderId="4" xfId="14" applyFont="1" applyFill="1" applyBorder="1" applyAlignment="1">
      <alignment horizontal="left" vertical="top" wrapText="1"/>
    </xf>
    <xf numFmtId="0" fontId="3" fillId="2" borderId="4" xfId="14" applyFont="1" applyFill="1" applyBorder="1" applyAlignment="1">
      <alignment horizontal="left" vertical="top"/>
    </xf>
    <xf numFmtId="164" fontId="4" fillId="0" borderId="17" xfId="14" applyNumberFormat="1" applyFont="1" applyBorder="1" applyAlignment="1">
      <alignment horizontal="right" vertical="top"/>
    </xf>
    <xf numFmtId="164" fontId="4" fillId="0" borderId="18" xfId="14" applyNumberFormat="1" applyFont="1" applyBorder="1" applyAlignment="1">
      <alignment horizontal="right" vertical="top"/>
    </xf>
    <xf numFmtId="164" fontId="4" fillId="0" borderId="19" xfId="14" applyNumberFormat="1" applyFont="1" applyBorder="1" applyAlignment="1">
      <alignment horizontal="right" vertical="top"/>
    </xf>
    <xf numFmtId="0" fontId="3" fillId="0" borderId="5" xfId="15" applyFont="1" applyBorder="1" applyAlignment="1">
      <alignment horizontal="center" wrapText="1"/>
    </xf>
    <xf numFmtId="0" fontId="2" fillId="0" borderId="0" xfId="15"/>
    <xf numFmtId="0" fontId="3" fillId="0" borderId="5" xfId="15" applyFont="1" applyBorder="1" applyAlignment="1">
      <alignment horizontal="center"/>
    </xf>
    <xf numFmtId="0" fontId="3" fillId="0" borderId="6" xfId="15" applyFont="1" applyBorder="1" applyAlignment="1">
      <alignment horizontal="center" wrapText="1"/>
    </xf>
    <xf numFmtId="0" fontId="3" fillId="0" borderId="7" xfId="15" applyFont="1" applyBorder="1" applyAlignment="1">
      <alignment horizontal="center" wrapText="1"/>
    </xf>
    <xf numFmtId="0" fontId="3" fillId="0" borderId="8" xfId="15" applyFont="1" applyBorder="1" applyAlignment="1">
      <alignment horizontal="center" wrapText="1"/>
    </xf>
    <xf numFmtId="0" fontId="3" fillId="0" borderId="9" xfId="15" applyFont="1" applyBorder="1" applyAlignment="1">
      <alignment horizontal="center" wrapText="1"/>
    </xf>
    <xf numFmtId="0" fontId="3" fillId="0" borderId="10" xfId="15" applyFont="1" applyBorder="1" applyAlignment="1">
      <alignment horizontal="center" wrapText="1"/>
    </xf>
    <xf numFmtId="0" fontId="3" fillId="2" borderId="2" xfId="15" applyFont="1" applyFill="1" applyBorder="1" applyAlignment="1">
      <alignment horizontal="left" vertical="top" wrapText="1"/>
    </xf>
    <xf numFmtId="164" fontId="4" fillId="0" borderId="11" xfId="15" applyNumberFormat="1" applyFont="1" applyBorder="1" applyAlignment="1">
      <alignment horizontal="right" vertical="top"/>
    </xf>
    <xf numFmtId="164" fontId="4" fillId="0" borderId="12" xfId="15" applyNumberFormat="1" applyFont="1" applyBorder="1" applyAlignment="1">
      <alignment horizontal="right" vertical="top"/>
    </xf>
    <xf numFmtId="164" fontId="4" fillId="0" borderId="13" xfId="15" applyNumberFormat="1" applyFont="1" applyBorder="1" applyAlignment="1">
      <alignment horizontal="right" vertical="top"/>
    </xf>
    <xf numFmtId="0" fontId="3" fillId="2" borderId="3" xfId="15" applyFont="1" applyFill="1" applyBorder="1" applyAlignment="1">
      <alignment horizontal="left" vertical="top" wrapText="1"/>
    </xf>
    <xf numFmtId="164" fontId="4" fillId="0" borderId="14" xfId="15" applyNumberFormat="1" applyFont="1" applyBorder="1" applyAlignment="1">
      <alignment horizontal="right" vertical="top"/>
    </xf>
    <xf numFmtId="164" fontId="4" fillId="0" borderId="15" xfId="15" applyNumberFormat="1" applyFont="1" applyBorder="1" applyAlignment="1">
      <alignment horizontal="right" vertical="top"/>
    </xf>
    <xf numFmtId="164" fontId="4" fillId="0" borderId="16" xfId="15" applyNumberFormat="1" applyFont="1" applyBorder="1" applyAlignment="1">
      <alignment horizontal="right" vertical="top"/>
    </xf>
    <xf numFmtId="0" fontId="3" fillId="2" borderId="4" xfId="15" applyFont="1" applyFill="1" applyBorder="1" applyAlignment="1">
      <alignment horizontal="left" vertical="top" wrapText="1"/>
    </xf>
    <xf numFmtId="0" fontId="3" fillId="2" borderId="4" xfId="15" applyFont="1" applyFill="1" applyBorder="1" applyAlignment="1">
      <alignment horizontal="left" vertical="top"/>
    </xf>
    <xf numFmtId="164" fontId="4" fillId="0" borderId="17" xfId="15" applyNumberFormat="1" applyFont="1" applyBorder="1" applyAlignment="1">
      <alignment horizontal="right" vertical="top"/>
    </xf>
    <xf numFmtId="164" fontId="4" fillId="0" borderId="18" xfId="15" applyNumberFormat="1" applyFont="1" applyBorder="1" applyAlignment="1">
      <alignment horizontal="right" vertical="top"/>
    </xf>
    <xf numFmtId="164" fontId="4" fillId="0" borderId="19" xfId="15" applyNumberFormat="1" applyFont="1" applyBorder="1" applyAlignment="1">
      <alignment horizontal="right" vertical="top"/>
    </xf>
    <xf numFmtId="0" fontId="3" fillId="0" borderId="5" xfId="16" applyFont="1" applyBorder="1" applyAlignment="1">
      <alignment horizontal="center" wrapText="1"/>
    </xf>
    <xf numFmtId="0" fontId="2" fillId="0" borderId="0" xfId="16"/>
    <xf numFmtId="0" fontId="3" fillId="0" borderId="5" xfId="16" applyFont="1" applyBorder="1" applyAlignment="1">
      <alignment horizontal="center"/>
    </xf>
    <xf numFmtId="0" fontId="3" fillId="0" borderId="6" xfId="16" applyFont="1" applyBorder="1" applyAlignment="1">
      <alignment horizontal="center" wrapText="1"/>
    </xf>
    <xf numFmtId="0" fontId="3" fillId="0" borderId="7" xfId="16" applyFont="1" applyBorder="1" applyAlignment="1">
      <alignment horizontal="center" wrapText="1"/>
    </xf>
    <xf numFmtId="0" fontId="3" fillId="0" borderId="8" xfId="16" applyFont="1" applyBorder="1" applyAlignment="1">
      <alignment horizontal="center" wrapText="1"/>
    </xf>
    <xf numFmtId="0" fontId="3" fillId="0" borderId="9" xfId="16" applyFont="1" applyBorder="1" applyAlignment="1">
      <alignment horizontal="center" wrapText="1"/>
    </xf>
    <xf numFmtId="0" fontId="3" fillId="0" borderId="10" xfId="16" applyFont="1" applyBorder="1" applyAlignment="1">
      <alignment horizontal="center" wrapText="1"/>
    </xf>
    <xf numFmtId="0" fontId="3" fillId="2" borderId="2" xfId="16" applyFont="1" applyFill="1" applyBorder="1" applyAlignment="1">
      <alignment horizontal="left" vertical="top" wrapText="1"/>
    </xf>
    <xf numFmtId="164" fontId="4" fillId="0" borderId="11" xfId="16" applyNumberFormat="1" applyFont="1" applyBorder="1" applyAlignment="1">
      <alignment horizontal="right" vertical="top"/>
    </xf>
    <xf numFmtId="164" fontId="4" fillId="0" borderId="12" xfId="16" applyNumberFormat="1" applyFont="1" applyBorder="1" applyAlignment="1">
      <alignment horizontal="right" vertical="top"/>
    </xf>
    <xf numFmtId="164" fontId="4" fillId="0" borderId="13" xfId="16" applyNumberFormat="1" applyFont="1" applyBorder="1" applyAlignment="1">
      <alignment horizontal="right" vertical="top"/>
    </xf>
    <xf numFmtId="0" fontId="3" fillId="2" borderId="3" xfId="16" applyFont="1" applyFill="1" applyBorder="1" applyAlignment="1">
      <alignment horizontal="left" vertical="top" wrapText="1"/>
    </xf>
    <xf numFmtId="164" fontId="4" fillId="0" borderId="14" xfId="16" applyNumberFormat="1" applyFont="1" applyBorder="1" applyAlignment="1">
      <alignment horizontal="right" vertical="top"/>
    </xf>
    <xf numFmtId="164" fontId="4" fillId="0" borderId="15" xfId="16" applyNumberFormat="1" applyFont="1" applyBorder="1" applyAlignment="1">
      <alignment horizontal="right" vertical="top"/>
    </xf>
    <xf numFmtId="164" fontId="4" fillId="0" borderId="16" xfId="16" applyNumberFormat="1" applyFont="1" applyBorder="1" applyAlignment="1">
      <alignment horizontal="right" vertical="top"/>
    </xf>
    <xf numFmtId="0" fontId="3" fillId="2" borderId="4" xfId="16" applyFont="1" applyFill="1" applyBorder="1" applyAlignment="1">
      <alignment horizontal="left" vertical="top" wrapText="1"/>
    </xf>
    <xf numFmtId="0" fontId="3" fillId="2" borderId="4" xfId="16" applyFont="1" applyFill="1" applyBorder="1" applyAlignment="1">
      <alignment horizontal="left" vertical="top"/>
    </xf>
    <xf numFmtId="164" fontId="4" fillId="0" borderId="17" xfId="16" applyNumberFormat="1" applyFont="1" applyBorder="1" applyAlignment="1">
      <alignment horizontal="right" vertical="top"/>
    </xf>
    <xf numFmtId="164" fontId="4" fillId="0" borderId="18" xfId="16" applyNumberFormat="1" applyFont="1" applyBorder="1" applyAlignment="1">
      <alignment horizontal="right" vertical="top"/>
    </xf>
    <xf numFmtId="164" fontId="4" fillId="0" borderId="19" xfId="16" applyNumberFormat="1" applyFont="1" applyBorder="1" applyAlignment="1">
      <alignment horizontal="right" vertical="top"/>
    </xf>
    <xf numFmtId="164" fontId="0" fillId="0" borderId="0" xfId="0" applyNumberFormat="1"/>
    <xf numFmtId="0" fontId="3" fillId="0" borderId="5" xfId="17" applyFont="1" applyBorder="1" applyAlignment="1">
      <alignment horizontal="center" wrapText="1"/>
    </xf>
    <xf numFmtId="0" fontId="2" fillId="0" borderId="0" xfId="17"/>
    <xf numFmtId="0" fontId="3" fillId="0" borderId="5" xfId="17" applyFont="1" applyBorder="1" applyAlignment="1">
      <alignment horizontal="center"/>
    </xf>
    <xf numFmtId="0" fontId="3" fillId="0" borderId="6" xfId="17" applyFont="1" applyBorder="1" applyAlignment="1">
      <alignment horizontal="center" wrapText="1"/>
    </xf>
    <xf numFmtId="0" fontId="3" fillId="0" borderId="7" xfId="17" applyFont="1" applyBorder="1" applyAlignment="1">
      <alignment horizontal="center" wrapText="1"/>
    </xf>
    <xf numFmtId="0" fontId="3" fillId="0" borderId="8" xfId="17" applyFont="1" applyBorder="1" applyAlignment="1">
      <alignment horizontal="center" wrapText="1"/>
    </xf>
    <xf numFmtId="0" fontId="3" fillId="0" borderId="9" xfId="17" applyFont="1" applyBorder="1" applyAlignment="1">
      <alignment horizontal="center" wrapText="1"/>
    </xf>
    <xf numFmtId="0" fontId="3" fillId="0" borderId="10" xfId="17" applyFont="1" applyBorder="1" applyAlignment="1">
      <alignment horizontal="center" wrapText="1"/>
    </xf>
    <xf numFmtId="0" fontId="3" fillId="2" borderId="2" xfId="17" applyFont="1" applyFill="1" applyBorder="1" applyAlignment="1">
      <alignment horizontal="left" vertical="top" wrapText="1"/>
    </xf>
    <xf numFmtId="164" fontId="4" fillId="0" borderId="11" xfId="17" applyNumberFormat="1" applyFont="1" applyBorder="1" applyAlignment="1">
      <alignment horizontal="right" vertical="top"/>
    </xf>
    <xf numFmtId="164" fontId="4" fillId="0" borderId="12" xfId="17" applyNumberFormat="1" applyFont="1" applyBorder="1" applyAlignment="1">
      <alignment horizontal="right" vertical="top"/>
    </xf>
    <xf numFmtId="164" fontId="4" fillId="0" borderId="13" xfId="17" applyNumberFormat="1" applyFont="1" applyBorder="1" applyAlignment="1">
      <alignment horizontal="right" vertical="top"/>
    </xf>
    <xf numFmtId="0" fontId="3" fillId="2" borderId="3" xfId="17" applyFont="1" applyFill="1" applyBorder="1" applyAlignment="1">
      <alignment horizontal="left" vertical="top" wrapText="1"/>
    </xf>
    <xf numFmtId="164" fontId="4" fillId="0" borderId="14" xfId="17" applyNumberFormat="1" applyFont="1" applyBorder="1" applyAlignment="1">
      <alignment horizontal="right" vertical="top"/>
    </xf>
    <xf numFmtId="164" fontId="4" fillId="0" borderId="15" xfId="17" applyNumberFormat="1" applyFont="1" applyBorder="1" applyAlignment="1">
      <alignment horizontal="right" vertical="top"/>
    </xf>
    <xf numFmtId="164" fontId="4" fillId="0" borderId="16" xfId="17" applyNumberFormat="1" applyFont="1" applyBorder="1" applyAlignment="1">
      <alignment horizontal="right" vertical="top"/>
    </xf>
    <xf numFmtId="0" fontId="3" fillId="2" borderId="4" xfId="17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/>
    </xf>
    <xf numFmtId="164" fontId="4" fillId="0" borderId="17" xfId="17" applyNumberFormat="1" applyFont="1" applyBorder="1" applyAlignment="1">
      <alignment horizontal="right" vertical="top"/>
    </xf>
    <xf numFmtId="164" fontId="4" fillId="0" borderId="18" xfId="17" applyNumberFormat="1" applyFont="1" applyBorder="1" applyAlignment="1">
      <alignment horizontal="right" vertical="top"/>
    </xf>
    <xf numFmtId="164" fontId="4" fillId="0" borderId="19" xfId="17" applyNumberFormat="1" applyFont="1" applyBorder="1" applyAlignment="1">
      <alignment horizontal="right" vertical="top"/>
    </xf>
    <xf numFmtId="0" fontId="3" fillId="0" borderId="5" xfId="18" applyFont="1" applyBorder="1" applyAlignment="1">
      <alignment horizontal="center" wrapText="1"/>
    </xf>
    <xf numFmtId="0" fontId="2" fillId="0" borderId="0" xfId="18"/>
    <xf numFmtId="0" fontId="3" fillId="0" borderId="5" xfId="18" applyFont="1" applyBorder="1" applyAlignment="1">
      <alignment horizontal="center"/>
    </xf>
    <xf numFmtId="0" fontId="3" fillId="0" borderId="6" xfId="18" applyFont="1" applyBorder="1" applyAlignment="1">
      <alignment horizontal="center" wrapText="1"/>
    </xf>
    <xf numFmtId="0" fontId="3" fillId="0" borderId="7" xfId="18" applyFont="1" applyBorder="1" applyAlignment="1">
      <alignment horizontal="center" wrapText="1"/>
    </xf>
    <xf numFmtId="0" fontId="3" fillId="0" borderId="8" xfId="18" applyFont="1" applyBorder="1" applyAlignment="1">
      <alignment horizontal="center" wrapText="1"/>
    </xf>
    <xf numFmtId="0" fontId="3" fillId="0" borderId="9" xfId="18" applyFont="1" applyBorder="1" applyAlignment="1">
      <alignment horizontal="center" wrapText="1"/>
    </xf>
    <xf numFmtId="0" fontId="3" fillId="0" borderId="10" xfId="18" applyFont="1" applyBorder="1" applyAlignment="1">
      <alignment horizontal="center" wrapText="1"/>
    </xf>
    <xf numFmtId="0" fontId="3" fillId="2" borderId="2" xfId="18" applyFont="1" applyFill="1" applyBorder="1" applyAlignment="1">
      <alignment horizontal="left" vertical="top" wrapText="1"/>
    </xf>
    <xf numFmtId="164" fontId="4" fillId="0" borderId="11" xfId="18" applyNumberFormat="1" applyFont="1" applyBorder="1" applyAlignment="1">
      <alignment horizontal="right" vertical="top"/>
    </xf>
    <xf numFmtId="164" fontId="4" fillId="0" borderId="12" xfId="18" applyNumberFormat="1" applyFont="1" applyBorder="1" applyAlignment="1">
      <alignment horizontal="right" vertical="top"/>
    </xf>
    <xf numFmtId="164" fontId="4" fillId="0" borderId="13" xfId="18" applyNumberFormat="1" applyFont="1" applyBorder="1" applyAlignment="1">
      <alignment horizontal="right" vertical="top"/>
    </xf>
    <xf numFmtId="0" fontId="3" fillId="2" borderId="3" xfId="18" applyFont="1" applyFill="1" applyBorder="1" applyAlignment="1">
      <alignment horizontal="left" vertical="top" wrapText="1"/>
    </xf>
    <xf numFmtId="164" fontId="4" fillId="0" borderId="14" xfId="18" applyNumberFormat="1" applyFont="1" applyBorder="1" applyAlignment="1">
      <alignment horizontal="right" vertical="top"/>
    </xf>
    <xf numFmtId="164" fontId="4" fillId="0" borderId="15" xfId="18" applyNumberFormat="1" applyFont="1" applyBorder="1" applyAlignment="1">
      <alignment horizontal="right" vertical="top"/>
    </xf>
    <xf numFmtId="164" fontId="4" fillId="0" borderId="16" xfId="18" applyNumberFormat="1" applyFont="1" applyBorder="1" applyAlignment="1">
      <alignment horizontal="right" vertical="top"/>
    </xf>
    <xf numFmtId="0" fontId="3" fillId="2" borderId="4" xfId="18" applyFont="1" applyFill="1" applyBorder="1" applyAlignment="1">
      <alignment horizontal="left" vertical="top" wrapText="1"/>
    </xf>
    <xf numFmtId="0" fontId="3" fillId="2" borderId="4" xfId="18" applyFont="1" applyFill="1" applyBorder="1" applyAlignment="1">
      <alignment horizontal="left" vertical="top"/>
    </xf>
    <xf numFmtId="164" fontId="4" fillId="0" borderId="17" xfId="18" applyNumberFormat="1" applyFont="1" applyBorder="1" applyAlignment="1">
      <alignment horizontal="right" vertical="top"/>
    </xf>
    <xf numFmtId="164" fontId="4" fillId="0" borderId="18" xfId="18" applyNumberFormat="1" applyFont="1" applyBorder="1" applyAlignment="1">
      <alignment horizontal="right" vertical="top"/>
    </xf>
    <xf numFmtId="164" fontId="4" fillId="0" borderId="19" xfId="18" applyNumberFormat="1" applyFont="1" applyBorder="1" applyAlignment="1">
      <alignment horizontal="right" vertical="top"/>
    </xf>
    <xf numFmtId="0" fontId="3" fillId="0" borderId="5" xfId="19" applyFont="1" applyBorder="1" applyAlignment="1">
      <alignment horizontal="center" wrapText="1"/>
    </xf>
    <xf numFmtId="0" fontId="2" fillId="0" borderId="0" xfId="19"/>
    <xf numFmtId="0" fontId="3" fillId="0" borderId="5" xfId="19" applyFont="1" applyBorder="1" applyAlignment="1">
      <alignment horizontal="center"/>
    </xf>
    <xf numFmtId="0" fontId="3" fillId="0" borderId="6" xfId="19" applyFont="1" applyBorder="1" applyAlignment="1">
      <alignment horizontal="center" wrapText="1"/>
    </xf>
    <xf numFmtId="0" fontId="3" fillId="0" borderId="7" xfId="19" applyFont="1" applyBorder="1" applyAlignment="1">
      <alignment horizontal="center" wrapText="1"/>
    </xf>
    <xf numFmtId="0" fontId="3" fillId="0" borderId="8" xfId="19" applyFont="1" applyBorder="1" applyAlignment="1">
      <alignment horizontal="center" wrapText="1"/>
    </xf>
    <xf numFmtId="0" fontId="3" fillId="0" borderId="9" xfId="19" applyFont="1" applyBorder="1" applyAlignment="1">
      <alignment horizontal="center" wrapText="1"/>
    </xf>
    <xf numFmtId="0" fontId="3" fillId="0" borderId="10" xfId="19" applyFont="1" applyBorder="1" applyAlignment="1">
      <alignment horizontal="center" wrapText="1"/>
    </xf>
    <xf numFmtId="0" fontId="3" fillId="2" borderId="2" xfId="19" applyFont="1" applyFill="1" applyBorder="1" applyAlignment="1">
      <alignment horizontal="left" vertical="top" wrapText="1"/>
    </xf>
    <xf numFmtId="164" fontId="4" fillId="0" borderId="11" xfId="19" applyNumberFormat="1" applyFont="1" applyBorder="1" applyAlignment="1">
      <alignment horizontal="right" vertical="top"/>
    </xf>
    <xf numFmtId="164" fontId="4" fillId="0" borderId="12" xfId="19" applyNumberFormat="1" applyFont="1" applyBorder="1" applyAlignment="1">
      <alignment horizontal="right" vertical="top"/>
    </xf>
    <xf numFmtId="164" fontId="4" fillId="0" borderId="13" xfId="19" applyNumberFormat="1" applyFont="1" applyBorder="1" applyAlignment="1">
      <alignment horizontal="right" vertical="top"/>
    </xf>
    <xf numFmtId="0" fontId="3" fillId="2" borderId="3" xfId="19" applyFont="1" applyFill="1" applyBorder="1" applyAlignment="1">
      <alignment horizontal="left" vertical="top" wrapText="1"/>
    </xf>
    <xf numFmtId="164" fontId="4" fillId="0" borderId="14" xfId="19" applyNumberFormat="1" applyFont="1" applyBorder="1" applyAlignment="1">
      <alignment horizontal="right" vertical="top"/>
    </xf>
    <xf numFmtId="164" fontId="4" fillId="0" borderId="15" xfId="19" applyNumberFormat="1" applyFont="1" applyBorder="1" applyAlignment="1">
      <alignment horizontal="right" vertical="top"/>
    </xf>
    <xf numFmtId="164" fontId="4" fillId="0" borderId="16" xfId="19" applyNumberFormat="1" applyFont="1" applyBorder="1" applyAlignment="1">
      <alignment horizontal="right" vertical="top"/>
    </xf>
    <xf numFmtId="0" fontId="3" fillId="2" borderId="4" xfId="19" applyFont="1" applyFill="1" applyBorder="1" applyAlignment="1">
      <alignment horizontal="left" vertical="top" wrapText="1"/>
    </xf>
    <xf numFmtId="0" fontId="3" fillId="2" borderId="4" xfId="19" applyFont="1" applyFill="1" applyBorder="1" applyAlignment="1">
      <alignment horizontal="left" vertical="top"/>
    </xf>
    <xf numFmtId="164" fontId="4" fillId="0" borderId="17" xfId="19" applyNumberFormat="1" applyFont="1" applyBorder="1" applyAlignment="1">
      <alignment horizontal="right" vertical="top"/>
    </xf>
    <xf numFmtId="164" fontId="4" fillId="0" borderId="18" xfId="19" applyNumberFormat="1" applyFont="1" applyBorder="1" applyAlignment="1">
      <alignment horizontal="right" vertical="top"/>
    </xf>
    <xf numFmtId="164" fontId="4" fillId="0" borderId="19" xfId="19" applyNumberFormat="1" applyFont="1" applyBorder="1" applyAlignment="1">
      <alignment horizontal="right" vertical="top"/>
    </xf>
    <xf numFmtId="0" fontId="3" fillId="0" borderId="5" xfId="20" applyFont="1" applyBorder="1" applyAlignment="1">
      <alignment horizontal="center" wrapText="1"/>
    </xf>
    <xf numFmtId="0" fontId="2" fillId="0" borderId="0" xfId="20"/>
    <xf numFmtId="0" fontId="3" fillId="0" borderId="5" xfId="20" applyFont="1" applyBorder="1" applyAlignment="1">
      <alignment horizontal="center"/>
    </xf>
    <xf numFmtId="0" fontId="3" fillId="0" borderId="6" xfId="20" applyFont="1" applyBorder="1" applyAlignment="1">
      <alignment horizontal="center" wrapText="1"/>
    </xf>
    <xf numFmtId="0" fontId="3" fillId="0" borderId="7" xfId="20" applyFont="1" applyBorder="1" applyAlignment="1">
      <alignment horizontal="center" wrapText="1"/>
    </xf>
    <xf numFmtId="0" fontId="3" fillId="0" borderId="8" xfId="20" applyFont="1" applyBorder="1" applyAlignment="1">
      <alignment horizontal="center" wrapText="1"/>
    </xf>
    <xf numFmtId="0" fontId="3" fillId="0" borderId="9" xfId="20" applyFont="1" applyBorder="1" applyAlignment="1">
      <alignment horizontal="center" wrapText="1"/>
    </xf>
    <xf numFmtId="0" fontId="3" fillId="0" borderId="10" xfId="20" applyFont="1" applyBorder="1" applyAlignment="1">
      <alignment horizontal="center" wrapText="1"/>
    </xf>
    <xf numFmtId="0" fontId="3" fillId="2" borderId="2" xfId="20" applyFont="1" applyFill="1" applyBorder="1" applyAlignment="1">
      <alignment horizontal="left" vertical="top" wrapText="1"/>
    </xf>
    <xf numFmtId="164" fontId="4" fillId="0" borderId="11" xfId="20" applyNumberFormat="1" applyFont="1" applyBorder="1" applyAlignment="1">
      <alignment horizontal="right" vertical="top"/>
    </xf>
    <xf numFmtId="164" fontId="4" fillId="0" borderId="12" xfId="20" applyNumberFormat="1" applyFont="1" applyBorder="1" applyAlignment="1">
      <alignment horizontal="right" vertical="top"/>
    </xf>
    <xf numFmtId="164" fontId="4" fillId="0" borderId="13" xfId="20" applyNumberFormat="1" applyFont="1" applyBorder="1" applyAlignment="1">
      <alignment horizontal="right" vertical="top"/>
    </xf>
    <xf numFmtId="0" fontId="3" fillId="2" borderId="3" xfId="20" applyFont="1" applyFill="1" applyBorder="1" applyAlignment="1">
      <alignment horizontal="left" vertical="top" wrapText="1"/>
    </xf>
    <xf numFmtId="164" fontId="4" fillId="0" borderId="14" xfId="20" applyNumberFormat="1" applyFont="1" applyBorder="1" applyAlignment="1">
      <alignment horizontal="right" vertical="top"/>
    </xf>
    <xf numFmtId="164" fontId="4" fillId="0" borderId="15" xfId="20" applyNumberFormat="1" applyFont="1" applyBorder="1" applyAlignment="1">
      <alignment horizontal="right" vertical="top"/>
    </xf>
    <xf numFmtId="164" fontId="4" fillId="0" borderId="16" xfId="20" applyNumberFormat="1" applyFont="1" applyBorder="1" applyAlignment="1">
      <alignment horizontal="right" vertical="top"/>
    </xf>
    <xf numFmtId="0" fontId="3" fillId="2" borderId="4" xfId="20" applyFont="1" applyFill="1" applyBorder="1" applyAlignment="1">
      <alignment horizontal="left" vertical="top" wrapText="1"/>
    </xf>
    <xf numFmtId="0" fontId="3" fillId="2" borderId="4" xfId="20" applyFont="1" applyFill="1" applyBorder="1" applyAlignment="1">
      <alignment horizontal="left" vertical="top"/>
    </xf>
    <xf numFmtId="164" fontId="4" fillId="0" borderId="17" xfId="20" applyNumberFormat="1" applyFont="1" applyBorder="1" applyAlignment="1">
      <alignment horizontal="right" vertical="top"/>
    </xf>
    <xf numFmtId="164" fontId="4" fillId="0" borderId="18" xfId="20" applyNumberFormat="1" applyFont="1" applyBorder="1" applyAlignment="1">
      <alignment horizontal="right" vertical="top"/>
    </xf>
    <xf numFmtId="164" fontId="4" fillId="0" borderId="19" xfId="20" applyNumberFormat="1" applyFont="1" applyBorder="1" applyAlignment="1">
      <alignment horizontal="right" vertical="top"/>
    </xf>
    <xf numFmtId="0" fontId="3" fillId="0" borderId="5" xfId="21" applyFont="1" applyBorder="1" applyAlignment="1">
      <alignment horizontal="center" wrapText="1"/>
    </xf>
    <xf numFmtId="0" fontId="2" fillId="0" borderId="0" xfId="21"/>
    <xf numFmtId="0" fontId="3" fillId="0" borderId="5" xfId="21" applyFont="1" applyBorder="1" applyAlignment="1">
      <alignment horizontal="center"/>
    </xf>
    <xf numFmtId="0" fontId="3" fillId="0" borderId="6" xfId="21" applyFont="1" applyBorder="1" applyAlignment="1">
      <alignment horizontal="center" wrapText="1"/>
    </xf>
    <xf numFmtId="0" fontId="3" fillId="0" borderId="7" xfId="21" applyFont="1" applyBorder="1" applyAlignment="1">
      <alignment horizontal="center" wrapText="1"/>
    </xf>
    <xf numFmtId="0" fontId="3" fillId="0" borderId="8" xfId="21" applyFont="1" applyBorder="1" applyAlignment="1">
      <alignment horizontal="center" wrapText="1"/>
    </xf>
    <xf numFmtId="0" fontId="3" fillId="0" borderId="9" xfId="21" applyFont="1" applyBorder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3" fillId="2" borderId="2" xfId="21" applyFont="1" applyFill="1" applyBorder="1" applyAlignment="1">
      <alignment horizontal="left" vertical="top" wrapText="1"/>
    </xf>
    <xf numFmtId="164" fontId="4" fillId="0" borderId="11" xfId="21" applyNumberFormat="1" applyFont="1" applyBorder="1" applyAlignment="1">
      <alignment horizontal="right" vertical="top"/>
    </xf>
    <xf numFmtId="164" fontId="4" fillId="0" borderId="12" xfId="21" applyNumberFormat="1" applyFont="1" applyBorder="1" applyAlignment="1">
      <alignment horizontal="right" vertical="top"/>
    </xf>
    <xf numFmtId="164" fontId="4" fillId="0" borderId="13" xfId="21" applyNumberFormat="1" applyFont="1" applyBorder="1" applyAlignment="1">
      <alignment horizontal="right" vertical="top"/>
    </xf>
    <xf numFmtId="0" fontId="3" fillId="2" borderId="3" xfId="21" applyFont="1" applyFill="1" applyBorder="1" applyAlignment="1">
      <alignment horizontal="left" vertical="top" wrapText="1"/>
    </xf>
    <xf numFmtId="164" fontId="4" fillId="0" borderId="14" xfId="21" applyNumberFormat="1" applyFont="1" applyBorder="1" applyAlignment="1">
      <alignment horizontal="right" vertical="top"/>
    </xf>
    <xf numFmtId="164" fontId="4" fillId="0" borderId="15" xfId="21" applyNumberFormat="1" applyFont="1" applyBorder="1" applyAlignment="1">
      <alignment horizontal="right" vertical="top"/>
    </xf>
    <xf numFmtId="164" fontId="4" fillId="0" borderId="16" xfId="21" applyNumberFormat="1" applyFont="1" applyBorder="1" applyAlignment="1">
      <alignment horizontal="right" vertical="top"/>
    </xf>
    <xf numFmtId="0" fontId="3" fillId="2" borderId="4" xfId="21" applyFont="1" applyFill="1" applyBorder="1" applyAlignment="1">
      <alignment horizontal="left" vertical="top" wrapText="1"/>
    </xf>
    <xf numFmtId="0" fontId="3" fillId="2" borderId="4" xfId="21" applyFont="1" applyFill="1" applyBorder="1" applyAlignment="1">
      <alignment horizontal="left" vertical="top"/>
    </xf>
    <xf numFmtId="164" fontId="4" fillId="0" borderId="17" xfId="21" applyNumberFormat="1" applyFont="1" applyBorder="1" applyAlignment="1">
      <alignment horizontal="right" vertical="top"/>
    </xf>
    <xf numFmtId="164" fontId="4" fillId="0" borderId="18" xfId="21" applyNumberFormat="1" applyFont="1" applyBorder="1" applyAlignment="1">
      <alignment horizontal="right" vertical="top"/>
    </xf>
    <xf numFmtId="164" fontId="4" fillId="0" borderId="19" xfId="21" applyNumberFormat="1" applyFont="1" applyBorder="1" applyAlignment="1">
      <alignment horizontal="right" vertical="top"/>
    </xf>
    <xf numFmtId="0" fontId="3" fillId="0" borderId="5" xfId="22" applyFont="1" applyBorder="1" applyAlignment="1">
      <alignment horizontal="center" wrapText="1"/>
    </xf>
    <xf numFmtId="0" fontId="2" fillId="0" borderId="0" xfId="22"/>
    <xf numFmtId="0" fontId="3" fillId="0" borderId="5" xfId="22" applyFont="1" applyBorder="1" applyAlignment="1">
      <alignment horizontal="center"/>
    </xf>
    <xf numFmtId="0" fontId="3" fillId="0" borderId="6" xfId="22" applyFont="1" applyBorder="1" applyAlignment="1">
      <alignment horizontal="center" wrapText="1"/>
    </xf>
    <xf numFmtId="0" fontId="3" fillId="0" borderId="7" xfId="22" applyFont="1" applyBorder="1" applyAlignment="1">
      <alignment horizontal="center" wrapText="1"/>
    </xf>
    <xf numFmtId="0" fontId="3" fillId="0" borderId="8" xfId="22" applyFont="1" applyBorder="1" applyAlignment="1">
      <alignment horizontal="center" wrapText="1"/>
    </xf>
    <xf numFmtId="0" fontId="3" fillId="0" borderId="9" xfId="22" applyFont="1" applyBorder="1" applyAlignment="1">
      <alignment horizontal="center" wrapText="1"/>
    </xf>
    <xf numFmtId="0" fontId="3" fillId="0" borderId="10" xfId="22" applyFont="1" applyBorder="1" applyAlignment="1">
      <alignment horizontal="center" wrapText="1"/>
    </xf>
    <xf numFmtId="0" fontId="3" fillId="2" borderId="2" xfId="22" applyFont="1" applyFill="1" applyBorder="1" applyAlignment="1">
      <alignment horizontal="left" vertical="top" wrapText="1"/>
    </xf>
    <xf numFmtId="164" fontId="4" fillId="0" borderId="11" xfId="22" applyNumberFormat="1" applyFont="1" applyBorder="1" applyAlignment="1">
      <alignment horizontal="right" vertical="top"/>
    </xf>
    <xf numFmtId="164" fontId="4" fillId="0" borderId="12" xfId="22" applyNumberFormat="1" applyFont="1" applyBorder="1" applyAlignment="1">
      <alignment horizontal="right" vertical="top"/>
    </xf>
    <xf numFmtId="164" fontId="4" fillId="0" borderId="13" xfId="22" applyNumberFormat="1" applyFont="1" applyBorder="1" applyAlignment="1">
      <alignment horizontal="right" vertical="top"/>
    </xf>
    <xf numFmtId="0" fontId="3" fillId="2" borderId="3" xfId="22" applyFont="1" applyFill="1" applyBorder="1" applyAlignment="1">
      <alignment horizontal="left" vertical="top" wrapText="1"/>
    </xf>
    <xf numFmtId="164" fontId="4" fillId="0" borderId="14" xfId="22" applyNumberFormat="1" applyFont="1" applyBorder="1" applyAlignment="1">
      <alignment horizontal="right" vertical="top"/>
    </xf>
    <xf numFmtId="164" fontId="4" fillId="0" borderId="15" xfId="22" applyNumberFormat="1" applyFont="1" applyBorder="1" applyAlignment="1">
      <alignment horizontal="right" vertical="top"/>
    </xf>
    <xf numFmtId="164" fontId="4" fillId="0" borderId="16" xfId="22" applyNumberFormat="1" applyFont="1" applyBorder="1" applyAlignment="1">
      <alignment horizontal="right" vertical="top"/>
    </xf>
    <xf numFmtId="0" fontId="3" fillId="2" borderId="4" xfId="22" applyFont="1" applyFill="1" applyBorder="1" applyAlignment="1">
      <alignment horizontal="left" vertical="top" wrapText="1"/>
    </xf>
    <xf numFmtId="0" fontId="3" fillId="2" borderId="4" xfId="22" applyFont="1" applyFill="1" applyBorder="1" applyAlignment="1">
      <alignment horizontal="left" vertical="top"/>
    </xf>
    <xf numFmtId="164" fontId="4" fillId="0" borderId="17" xfId="22" applyNumberFormat="1" applyFont="1" applyBorder="1" applyAlignment="1">
      <alignment horizontal="right" vertical="top"/>
    </xf>
    <xf numFmtId="164" fontId="4" fillId="0" borderId="18" xfId="22" applyNumberFormat="1" applyFont="1" applyBorder="1" applyAlignment="1">
      <alignment horizontal="right" vertical="top"/>
    </xf>
    <xf numFmtId="164" fontId="4" fillId="0" borderId="19" xfId="22" applyNumberFormat="1" applyFont="1" applyBorder="1" applyAlignment="1">
      <alignment horizontal="right" vertical="top"/>
    </xf>
    <xf numFmtId="0" fontId="3" fillId="0" borderId="5" xfId="23" applyFont="1" applyBorder="1" applyAlignment="1">
      <alignment horizontal="center" wrapText="1"/>
    </xf>
    <xf numFmtId="0" fontId="2" fillId="0" borderId="0" xfId="23"/>
    <xf numFmtId="0" fontId="3" fillId="0" borderId="5" xfId="23" applyFont="1" applyBorder="1" applyAlignment="1">
      <alignment horizontal="center"/>
    </xf>
    <xf numFmtId="0" fontId="3" fillId="0" borderId="6" xfId="23" applyFont="1" applyBorder="1" applyAlignment="1">
      <alignment horizontal="center" wrapText="1"/>
    </xf>
    <xf numFmtId="0" fontId="3" fillId="0" borderId="7" xfId="23" applyFont="1" applyBorder="1" applyAlignment="1">
      <alignment horizontal="center" wrapText="1"/>
    </xf>
    <xf numFmtId="0" fontId="3" fillId="0" borderId="8" xfId="23" applyFont="1" applyBorder="1" applyAlignment="1">
      <alignment horizontal="center" wrapText="1"/>
    </xf>
    <xf numFmtId="0" fontId="3" fillId="0" borderId="9" xfId="23" applyFont="1" applyBorder="1" applyAlignment="1">
      <alignment horizontal="center" wrapText="1"/>
    </xf>
    <xf numFmtId="0" fontId="3" fillId="0" borderId="10" xfId="23" applyFont="1" applyBorder="1" applyAlignment="1">
      <alignment horizontal="center" wrapText="1"/>
    </xf>
    <xf numFmtId="0" fontId="3" fillId="2" borderId="2" xfId="23" applyFont="1" applyFill="1" applyBorder="1" applyAlignment="1">
      <alignment horizontal="left" vertical="top" wrapText="1"/>
    </xf>
    <xf numFmtId="164" fontId="4" fillId="0" borderId="11" xfId="23" applyNumberFormat="1" applyFont="1" applyBorder="1" applyAlignment="1">
      <alignment horizontal="right" vertical="top"/>
    </xf>
    <xf numFmtId="164" fontId="4" fillId="0" borderId="12" xfId="23" applyNumberFormat="1" applyFont="1" applyBorder="1" applyAlignment="1">
      <alignment horizontal="right" vertical="top"/>
    </xf>
    <xf numFmtId="164" fontId="4" fillId="0" borderId="13" xfId="23" applyNumberFormat="1" applyFont="1" applyBorder="1" applyAlignment="1">
      <alignment horizontal="right" vertical="top"/>
    </xf>
    <xf numFmtId="0" fontId="3" fillId="2" borderId="3" xfId="23" applyFont="1" applyFill="1" applyBorder="1" applyAlignment="1">
      <alignment horizontal="left" vertical="top" wrapText="1"/>
    </xf>
    <xf numFmtId="164" fontId="4" fillId="0" borderId="14" xfId="23" applyNumberFormat="1" applyFont="1" applyBorder="1" applyAlignment="1">
      <alignment horizontal="right" vertical="top"/>
    </xf>
    <xf numFmtId="164" fontId="4" fillId="0" borderId="15" xfId="23" applyNumberFormat="1" applyFont="1" applyBorder="1" applyAlignment="1">
      <alignment horizontal="right" vertical="top"/>
    </xf>
    <xf numFmtId="164" fontId="4" fillId="0" borderId="16" xfId="23" applyNumberFormat="1" applyFont="1" applyBorder="1" applyAlignment="1">
      <alignment horizontal="right" vertical="top"/>
    </xf>
    <xf numFmtId="0" fontId="3" fillId="2" borderId="4" xfId="23" applyFont="1" applyFill="1" applyBorder="1" applyAlignment="1">
      <alignment horizontal="left" vertical="top" wrapText="1"/>
    </xf>
    <xf numFmtId="0" fontId="3" fillId="2" borderId="4" xfId="23" applyFont="1" applyFill="1" applyBorder="1" applyAlignment="1">
      <alignment horizontal="left" vertical="top"/>
    </xf>
    <xf numFmtId="164" fontId="4" fillId="0" borderId="17" xfId="23" applyNumberFormat="1" applyFont="1" applyBorder="1" applyAlignment="1">
      <alignment horizontal="right" vertical="top"/>
    </xf>
    <xf numFmtId="164" fontId="4" fillId="0" borderId="18" xfId="23" applyNumberFormat="1" applyFont="1" applyBorder="1" applyAlignment="1">
      <alignment horizontal="right" vertical="top"/>
    </xf>
    <xf numFmtId="164" fontId="4" fillId="0" borderId="19" xfId="23" applyNumberFormat="1" applyFont="1" applyBorder="1" applyAlignment="1">
      <alignment horizontal="right" vertical="top"/>
    </xf>
    <xf numFmtId="0" fontId="3" fillId="0" borderId="5" xfId="24" applyFont="1" applyBorder="1" applyAlignment="1">
      <alignment horizontal="center" wrapText="1"/>
    </xf>
    <xf numFmtId="0" fontId="2" fillId="0" borderId="0" xfId="24"/>
    <xf numFmtId="0" fontId="3" fillId="0" borderId="5" xfId="24" applyFont="1" applyBorder="1" applyAlignment="1">
      <alignment horizontal="center"/>
    </xf>
    <xf numFmtId="0" fontId="3" fillId="0" borderId="6" xfId="24" applyFont="1" applyBorder="1" applyAlignment="1">
      <alignment horizontal="center" wrapText="1"/>
    </xf>
    <xf numFmtId="0" fontId="3" fillId="0" borderId="7" xfId="24" applyFont="1" applyBorder="1" applyAlignment="1">
      <alignment horizontal="center" wrapText="1"/>
    </xf>
    <xf numFmtId="0" fontId="3" fillId="0" borderId="8" xfId="24" applyFont="1" applyBorder="1" applyAlignment="1">
      <alignment horizontal="center" wrapText="1"/>
    </xf>
    <xf numFmtId="0" fontId="3" fillId="0" borderId="9" xfId="24" applyFont="1" applyBorder="1" applyAlignment="1">
      <alignment horizontal="center" wrapText="1"/>
    </xf>
    <xf numFmtId="0" fontId="3" fillId="0" borderId="10" xfId="24" applyFont="1" applyBorder="1" applyAlignment="1">
      <alignment horizontal="center" wrapText="1"/>
    </xf>
    <xf numFmtId="0" fontId="3" fillId="2" borderId="2" xfId="24" applyFont="1" applyFill="1" applyBorder="1" applyAlignment="1">
      <alignment horizontal="left" vertical="top"/>
    </xf>
    <xf numFmtId="164" fontId="4" fillId="0" borderId="11" xfId="24" applyNumberFormat="1" applyFont="1" applyBorder="1" applyAlignment="1">
      <alignment horizontal="right" vertical="top"/>
    </xf>
    <xf numFmtId="164" fontId="4" fillId="0" borderId="12" xfId="24" applyNumberFormat="1" applyFont="1" applyBorder="1" applyAlignment="1">
      <alignment horizontal="right" vertical="top"/>
    </xf>
    <xf numFmtId="164" fontId="4" fillId="0" borderId="13" xfId="24" applyNumberFormat="1" applyFont="1" applyBorder="1" applyAlignment="1">
      <alignment horizontal="right" vertical="top"/>
    </xf>
    <xf numFmtId="0" fontId="3" fillId="2" borderId="3" xfId="24" applyFont="1" applyFill="1" applyBorder="1" applyAlignment="1">
      <alignment horizontal="left" vertical="top"/>
    </xf>
    <xf numFmtId="164" fontId="4" fillId="0" borderId="14" xfId="24" applyNumberFormat="1" applyFont="1" applyBorder="1" applyAlignment="1">
      <alignment horizontal="right" vertical="top"/>
    </xf>
    <xf numFmtId="164" fontId="4" fillId="0" borderId="15" xfId="24" applyNumberFormat="1" applyFont="1" applyBorder="1" applyAlignment="1">
      <alignment horizontal="right" vertical="top"/>
    </xf>
    <xf numFmtId="164" fontId="4" fillId="0" borderId="16" xfId="24" applyNumberFormat="1" applyFont="1" applyBorder="1" applyAlignment="1">
      <alignment horizontal="right" vertical="top"/>
    </xf>
    <xf numFmtId="0" fontId="3" fillId="2" borderId="3" xfId="24" applyFont="1" applyFill="1" applyBorder="1" applyAlignment="1">
      <alignment horizontal="left" vertical="top" wrapText="1"/>
    </xf>
    <xf numFmtId="0" fontId="3" fillId="2" borderId="4" xfId="24" applyFont="1" applyFill="1" applyBorder="1" applyAlignment="1">
      <alignment horizontal="left" vertical="top" wrapText="1"/>
    </xf>
    <xf numFmtId="0" fontId="3" fillId="2" borderId="4" xfId="24" applyFont="1" applyFill="1" applyBorder="1" applyAlignment="1">
      <alignment horizontal="left" vertical="top"/>
    </xf>
    <xf numFmtId="164" fontId="4" fillId="0" borderId="17" xfId="24" applyNumberFormat="1" applyFont="1" applyBorder="1" applyAlignment="1">
      <alignment horizontal="right" vertical="top"/>
    </xf>
    <xf numFmtId="164" fontId="4" fillId="0" borderId="18" xfId="24" applyNumberFormat="1" applyFont="1" applyBorder="1" applyAlignment="1">
      <alignment horizontal="right" vertical="top"/>
    </xf>
    <xf numFmtId="164" fontId="4" fillId="0" borderId="19" xfId="24" applyNumberFormat="1" applyFont="1" applyBorder="1" applyAlignment="1">
      <alignment horizontal="right" vertical="top"/>
    </xf>
    <xf numFmtId="0" fontId="3" fillId="0" borderId="5" xfId="25" applyFont="1" applyBorder="1" applyAlignment="1">
      <alignment horizontal="center" wrapText="1"/>
    </xf>
    <xf numFmtId="0" fontId="2" fillId="0" borderId="0" xfId="25"/>
    <xf numFmtId="0" fontId="3" fillId="0" borderId="5" xfId="25" applyFont="1" applyBorder="1" applyAlignment="1">
      <alignment horizontal="center"/>
    </xf>
    <xf numFmtId="0" fontId="3" fillId="0" borderId="6" xfId="25" applyFont="1" applyBorder="1" applyAlignment="1">
      <alignment horizontal="center" wrapText="1"/>
    </xf>
    <xf numFmtId="0" fontId="3" fillId="0" borderId="7" xfId="25" applyFont="1" applyBorder="1" applyAlignment="1">
      <alignment horizontal="center" wrapText="1"/>
    </xf>
    <xf numFmtId="0" fontId="3" fillId="0" borderId="8" xfId="25" applyFont="1" applyBorder="1" applyAlignment="1">
      <alignment horizontal="center" wrapText="1"/>
    </xf>
    <xf numFmtId="0" fontId="3" fillId="0" borderId="9" xfId="25" applyFont="1" applyBorder="1" applyAlignment="1">
      <alignment horizontal="center" wrapText="1"/>
    </xf>
    <xf numFmtId="0" fontId="3" fillId="0" borderId="10" xfId="25" applyFont="1" applyBorder="1" applyAlignment="1">
      <alignment horizontal="center" wrapText="1"/>
    </xf>
    <xf numFmtId="0" fontId="3" fillId="2" borderId="2" xfId="25" applyFont="1" applyFill="1" applyBorder="1" applyAlignment="1">
      <alignment horizontal="left" vertical="top" wrapText="1"/>
    </xf>
    <xf numFmtId="164" fontId="4" fillId="0" borderId="11" xfId="25" applyNumberFormat="1" applyFont="1" applyBorder="1" applyAlignment="1">
      <alignment horizontal="right" vertical="top"/>
    </xf>
    <xf numFmtId="164" fontId="4" fillId="0" borderId="12" xfId="25" applyNumberFormat="1" applyFont="1" applyBorder="1" applyAlignment="1">
      <alignment horizontal="right" vertical="top"/>
    </xf>
    <xf numFmtId="164" fontId="4" fillId="0" borderId="13" xfId="25" applyNumberFormat="1" applyFont="1" applyBorder="1" applyAlignment="1">
      <alignment horizontal="right" vertical="top"/>
    </xf>
    <xf numFmtId="0" fontId="3" fillId="2" borderId="3" xfId="25" applyFont="1" applyFill="1" applyBorder="1" applyAlignment="1">
      <alignment horizontal="left" vertical="top" wrapText="1"/>
    </xf>
    <xf numFmtId="164" fontId="4" fillId="0" borderId="14" xfId="25" applyNumberFormat="1" applyFont="1" applyBorder="1" applyAlignment="1">
      <alignment horizontal="right" vertical="top"/>
    </xf>
    <xf numFmtId="164" fontId="4" fillId="0" borderId="15" xfId="25" applyNumberFormat="1" applyFont="1" applyBorder="1" applyAlignment="1">
      <alignment horizontal="right" vertical="top"/>
    </xf>
    <xf numFmtId="164" fontId="4" fillId="0" borderId="16" xfId="25" applyNumberFormat="1" applyFont="1" applyBorder="1" applyAlignment="1">
      <alignment horizontal="right" vertical="top"/>
    </xf>
    <xf numFmtId="0" fontId="3" fillId="2" borderId="4" xfId="25" applyFont="1" applyFill="1" applyBorder="1" applyAlignment="1">
      <alignment horizontal="left" vertical="top" wrapText="1"/>
    </xf>
    <xf numFmtId="0" fontId="3" fillId="2" borderId="4" xfId="25" applyFont="1" applyFill="1" applyBorder="1" applyAlignment="1">
      <alignment horizontal="left" vertical="top"/>
    </xf>
    <xf numFmtId="164" fontId="4" fillId="0" borderId="17" xfId="25" applyNumberFormat="1" applyFont="1" applyBorder="1" applyAlignment="1">
      <alignment horizontal="right" vertical="top"/>
    </xf>
    <xf numFmtId="164" fontId="4" fillId="0" borderId="18" xfId="25" applyNumberFormat="1" applyFont="1" applyBorder="1" applyAlignment="1">
      <alignment horizontal="right" vertical="top"/>
    </xf>
    <xf numFmtId="164" fontId="4" fillId="0" borderId="19" xfId="25" applyNumberFormat="1" applyFont="1" applyBorder="1" applyAlignment="1">
      <alignment horizontal="right" vertical="top"/>
    </xf>
    <xf numFmtId="0" fontId="3" fillId="0" borderId="5" xfId="26" applyFont="1" applyBorder="1" applyAlignment="1">
      <alignment horizontal="center" wrapText="1"/>
    </xf>
    <xf numFmtId="0" fontId="2" fillId="0" borderId="0" xfId="26"/>
    <xf numFmtId="0" fontId="3" fillId="0" borderId="5" xfId="26" applyFont="1" applyBorder="1" applyAlignment="1">
      <alignment horizontal="center"/>
    </xf>
    <xf numFmtId="0" fontId="3" fillId="0" borderId="6" xfId="26" applyFont="1" applyBorder="1" applyAlignment="1">
      <alignment horizontal="center" wrapText="1"/>
    </xf>
    <xf numFmtId="0" fontId="3" fillId="0" borderId="7" xfId="26" applyFont="1" applyBorder="1" applyAlignment="1">
      <alignment horizontal="center" wrapText="1"/>
    </xf>
    <xf numFmtId="0" fontId="3" fillId="0" borderId="8" xfId="26" applyFont="1" applyBorder="1" applyAlignment="1">
      <alignment horizontal="center" wrapText="1"/>
    </xf>
    <xf numFmtId="0" fontId="3" fillId="0" borderId="9" xfId="26" applyFont="1" applyBorder="1" applyAlignment="1">
      <alignment horizontal="center" wrapText="1"/>
    </xf>
    <xf numFmtId="0" fontId="3" fillId="0" borderId="10" xfId="26" applyFont="1" applyBorder="1" applyAlignment="1">
      <alignment horizontal="center" wrapText="1"/>
    </xf>
    <xf numFmtId="0" fontId="3" fillId="2" borderId="2" xfId="26" applyFont="1" applyFill="1" applyBorder="1" applyAlignment="1">
      <alignment horizontal="left" vertical="top" wrapText="1"/>
    </xf>
    <xf numFmtId="164" fontId="4" fillId="0" borderId="11" xfId="26" applyNumberFormat="1" applyFont="1" applyBorder="1" applyAlignment="1">
      <alignment horizontal="right" vertical="top"/>
    </xf>
    <xf numFmtId="164" fontId="4" fillId="0" borderId="12" xfId="26" applyNumberFormat="1" applyFont="1" applyBorder="1" applyAlignment="1">
      <alignment horizontal="right" vertical="top"/>
    </xf>
    <xf numFmtId="164" fontId="4" fillId="0" borderId="13" xfId="26" applyNumberFormat="1" applyFont="1" applyBorder="1" applyAlignment="1">
      <alignment horizontal="right" vertical="top"/>
    </xf>
    <xf numFmtId="0" fontId="3" fillId="2" borderId="3" xfId="26" applyFont="1" applyFill="1" applyBorder="1" applyAlignment="1">
      <alignment horizontal="left" vertical="top" wrapText="1"/>
    </xf>
    <xf numFmtId="164" fontId="4" fillId="0" borderId="14" xfId="26" applyNumberFormat="1" applyFont="1" applyBorder="1" applyAlignment="1">
      <alignment horizontal="right" vertical="top"/>
    </xf>
    <xf numFmtId="164" fontId="4" fillId="0" borderId="15" xfId="26" applyNumberFormat="1" applyFont="1" applyBorder="1" applyAlignment="1">
      <alignment horizontal="right" vertical="top"/>
    </xf>
    <xf numFmtId="164" fontId="4" fillId="0" borderId="16" xfId="26" applyNumberFormat="1" applyFont="1" applyBorder="1" applyAlignment="1">
      <alignment horizontal="right" vertical="top"/>
    </xf>
    <xf numFmtId="0" fontId="3" fillId="2" borderId="4" xfId="26" applyFont="1" applyFill="1" applyBorder="1" applyAlignment="1">
      <alignment horizontal="left" vertical="top" wrapText="1"/>
    </xf>
    <xf numFmtId="0" fontId="3" fillId="2" borderId="4" xfId="26" applyFont="1" applyFill="1" applyBorder="1" applyAlignment="1">
      <alignment horizontal="left" vertical="top"/>
    </xf>
    <xf numFmtId="164" fontId="4" fillId="0" borderId="17" xfId="26" applyNumberFormat="1" applyFont="1" applyBorder="1" applyAlignment="1">
      <alignment horizontal="right" vertical="top"/>
    </xf>
    <xf numFmtId="164" fontId="4" fillId="0" borderId="18" xfId="26" applyNumberFormat="1" applyFont="1" applyBorder="1" applyAlignment="1">
      <alignment horizontal="right" vertical="top"/>
    </xf>
    <xf numFmtId="164" fontId="4" fillId="0" borderId="19" xfId="26" applyNumberFormat="1" applyFont="1" applyBorder="1" applyAlignment="1">
      <alignment horizontal="right" vertical="top"/>
    </xf>
    <xf numFmtId="0" fontId="3" fillId="0" borderId="5" xfId="27" applyFont="1" applyBorder="1" applyAlignment="1">
      <alignment horizontal="center" wrapText="1"/>
    </xf>
    <xf numFmtId="0" fontId="2" fillId="0" borderId="0" xfId="27"/>
    <xf numFmtId="0" fontId="3" fillId="0" borderId="5" xfId="27" applyFont="1" applyBorder="1" applyAlignment="1">
      <alignment horizontal="center"/>
    </xf>
    <xf numFmtId="0" fontId="3" fillId="0" borderId="6" xfId="27" applyFont="1" applyBorder="1" applyAlignment="1">
      <alignment horizontal="center" wrapText="1"/>
    </xf>
    <xf numFmtId="0" fontId="3" fillId="0" borderId="7" xfId="27" applyFont="1" applyBorder="1" applyAlignment="1">
      <alignment horizontal="center" wrapText="1"/>
    </xf>
    <xf numFmtId="0" fontId="3" fillId="0" borderId="8" xfId="27" applyFont="1" applyBorder="1" applyAlignment="1">
      <alignment horizontal="center" wrapText="1"/>
    </xf>
    <xf numFmtId="0" fontId="3" fillId="0" borderId="9" xfId="27" applyFont="1" applyBorder="1" applyAlignment="1">
      <alignment horizontal="center" wrapText="1"/>
    </xf>
    <xf numFmtId="0" fontId="3" fillId="0" borderId="10" xfId="27" applyFont="1" applyBorder="1" applyAlignment="1">
      <alignment horizontal="center" wrapText="1"/>
    </xf>
    <xf numFmtId="0" fontId="3" fillId="2" borderId="2" xfId="27" applyFont="1" applyFill="1" applyBorder="1" applyAlignment="1">
      <alignment horizontal="left" vertical="top" wrapText="1"/>
    </xf>
    <xf numFmtId="164" fontId="4" fillId="0" borderId="11" xfId="27" applyNumberFormat="1" applyFont="1" applyBorder="1" applyAlignment="1">
      <alignment horizontal="right" vertical="top"/>
    </xf>
    <xf numFmtId="164" fontId="4" fillId="0" borderId="12" xfId="27" applyNumberFormat="1" applyFont="1" applyBorder="1" applyAlignment="1">
      <alignment horizontal="right" vertical="top"/>
    </xf>
    <xf numFmtId="164" fontId="4" fillId="0" borderId="13" xfId="27" applyNumberFormat="1" applyFont="1" applyBorder="1" applyAlignment="1">
      <alignment horizontal="right" vertical="top"/>
    </xf>
    <xf numFmtId="0" fontId="3" fillId="2" borderId="3" xfId="27" applyFont="1" applyFill="1" applyBorder="1" applyAlignment="1">
      <alignment horizontal="left" vertical="top" wrapText="1"/>
    </xf>
    <xf numFmtId="164" fontId="4" fillId="0" borderId="14" xfId="27" applyNumberFormat="1" applyFont="1" applyBorder="1" applyAlignment="1">
      <alignment horizontal="right" vertical="top"/>
    </xf>
    <xf numFmtId="164" fontId="4" fillId="0" borderId="15" xfId="27" applyNumberFormat="1" applyFont="1" applyBorder="1" applyAlignment="1">
      <alignment horizontal="right" vertical="top"/>
    </xf>
    <xf numFmtId="164" fontId="4" fillId="0" borderId="16" xfId="27" applyNumberFormat="1" applyFont="1" applyBorder="1" applyAlignment="1">
      <alignment horizontal="right" vertical="top"/>
    </xf>
    <xf numFmtId="0" fontId="3" fillId="2" borderId="4" xfId="27" applyFont="1" applyFill="1" applyBorder="1" applyAlignment="1">
      <alignment horizontal="left" vertical="top" wrapText="1"/>
    </xf>
    <xf numFmtId="0" fontId="3" fillId="2" borderId="4" xfId="27" applyFont="1" applyFill="1" applyBorder="1" applyAlignment="1">
      <alignment horizontal="left" vertical="top"/>
    </xf>
    <xf numFmtId="164" fontId="4" fillId="0" borderId="17" xfId="27" applyNumberFormat="1" applyFont="1" applyBorder="1" applyAlignment="1">
      <alignment horizontal="right" vertical="top"/>
    </xf>
    <xf numFmtId="164" fontId="4" fillId="0" borderId="18" xfId="27" applyNumberFormat="1" applyFont="1" applyBorder="1" applyAlignment="1">
      <alignment horizontal="right" vertical="top"/>
    </xf>
    <xf numFmtId="164" fontId="4" fillId="0" borderId="19" xfId="27" applyNumberFormat="1" applyFont="1" applyBorder="1" applyAlignment="1">
      <alignment horizontal="right" vertical="top"/>
    </xf>
    <xf numFmtId="9" fontId="4" fillId="0" borderId="14" xfId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left" wrapText="1"/>
    </xf>
    <xf numFmtId="0" fontId="3" fillId="0" borderId="1" xfId="2" applyFont="1" applyBorder="1" applyAlignment="1">
      <alignment horizontal="left" wrapText="1"/>
    </xf>
    <xf numFmtId="0" fontId="3" fillId="2" borderId="2" xfId="2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left" vertical="top" wrapText="1"/>
    </xf>
    <xf numFmtId="0" fontId="3" fillId="0" borderId="0" xfId="3" applyFont="1" applyBorder="1" applyAlignment="1">
      <alignment horizontal="left" wrapText="1"/>
    </xf>
    <xf numFmtId="0" fontId="3" fillId="0" borderId="1" xfId="3" applyFont="1" applyBorder="1" applyAlignment="1">
      <alignment horizontal="left" wrapText="1"/>
    </xf>
    <xf numFmtId="0" fontId="3" fillId="2" borderId="2" xfId="3" applyFont="1" applyFill="1" applyBorder="1" applyAlignment="1">
      <alignment horizontal="left" vertical="top" wrapText="1"/>
    </xf>
    <xf numFmtId="0" fontId="3" fillId="2" borderId="3" xfId="3" applyFont="1" applyFill="1" applyBorder="1" applyAlignment="1">
      <alignment horizontal="left" vertical="top" wrapText="1"/>
    </xf>
    <xf numFmtId="0" fontId="3" fillId="0" borderId="0" xfId="4" applyFont="1" applyBorder="1" applyAlignment="1">
      <alignment horizontal="left" wrapText="1"/>
    </xf>
    <xf numFmtId="0" fontId="3" fillId="0" borderId="1" xfId="4" applyFont="1" applyBorder="1" applyAlignment="1">
      <alignment horizontal="left" wrapText="1"/>
    </xf>
    <xf numFmtId="0" fontId="3" fillId="2" borderId="2" xfId="4" applyFont="1" applyFill="1" applyBorder="1" applyAlignment="1">
      <alignment horizontal="left" vertical="top" wrapText="1"/>
    </xf>
    <xf numFmtId="0" fontId="3" fillId="2" borderId="3" xfId="4" applyFont="1" applyFill="1" applyBorder="1" applyAlignment="1">
      <alignment horizontal="left" vertical="top" wrapText="1"/>
    </xf>
    <xf numFmtId="0" fontId="3" fillId="0" borderId="0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0" fontId="3" fillId="0" borderId="5" xfId="5" applyFont="1" applyBorder="1" applyAlignment="1">
      <alignment horizontal="center" wrapText="1"/>
    </xf>
    <xf numFmtId="0" fontId="3" fillId="0" borderId="6" xfId="5" applyFont="1" applyBorder="1" applyAlignment="1">
      <alignment horizontal="center" wrapText="1"/>
    </xf>
    <xf numFmtId="0" fontId="3" fillId="2" borderId="2" xfId="5" applyFont="1" applyFill="1" applyBorder="1" applyAlignment="1">
      <alignment horizontal="left" vertical="top" wrapText="1"/>
    </xf>
    <xf numFmtId="0" fontId="3" fillId="2" borderId="3" xfId="5" applyFont="1" applyFill="1" applyBorder="1" applyAlignment="1">
      <alignment horizontal="left" vertical="top" wrapText="1"/>
    </xf>
    <xf numFmtId="0" fontId="3" fillId="2" borderId="2" xfId="6" applyFont="1" applyFill="1" applyBorder="1" applyAlignment="1">
      <alignment horizontal="left" vertical="top" wrapText="1"/>
    </xf>
    <xf numFmtId="0" fontId="3" fillId="2" borderId="3" xfId="6" applyFont="1" applyFill="1" applyBorder="1" applyAlignment="1">
      <alignment horizontal="left" vertical="top" wrapText="1"/>
    </xf>
    <xf numFmtId="0" fontId="3" fillId="0" borderId="0" xfId="6" applyFont="1" applyBorder="1" applyAlignment="1">
      <alignment horizontal="left" wrapText="1"/>
    </xf>
    <xf numFmtId="0" fontId="3" fillId="0" borderId="1" xfId="6" applyFont="1" applyBorder="1" applyAlignment="1">
      <alignment horizontal="left" wrapText="1"/>
    </xf>
    <xf numFmtId="0" fontId="3" fillId="0" borderId="6" xfId="6" applyFont="1" applyBorder="1" applyAlignment="1">
      <alignment horizontal="center" wrapText="1"/>
    </xf>
    <xf numFmtId="0" fontId="3" fillId="0" borderId="7" xfId="6" applyFont="1" applyBorder="1" applyAlignment="1">
      <alignment horizontal="center" wrapText="1"/>
    </xf>
    <xf numFmtId="0" fontId="3" fillId="2" borderId="2" xfId="27" applyFont="1" applyFill="1" applyBorder="1" applyAlignment="1">
      <alignment horizontal="left" vertical="top" wrapText="1"/>
    </xf>
    <xf numFmtId="0" fontId="3" fillId="2" borderId="3" xfId="27" applyFont="1" applyFill="1" applyBorder="1" applyAlignment="1">
      <alignment horizontal="left" vertical="top" wrapText="1"/>
    </xf>
    <xf numFmtId="0" fontId="3" fillId="0" borderId="0" xfId="27" applyFont="1" applyBorder="1" applyAlignment="1">
      <alignment horizontal="left" wrapText="1"/>
    </xf>
    <xf numFmtId="0" fontId="3" fillId="0" borderId="1" xfId="27" applyFont="1" applyBorder="1" applyAlignment="1">
      <alignment horizontal="left" wrapText="1"/>
    </xf>
    <xf numFmtId="0" fontId="3" fillId="0" borderId="6" xfId="27" applyFont="1" applyBorder="1" applyAlignment="1">
      <alignment horizontal="center" wrapText="1"/>
    </xf>
    <xf numFmtId="0" fontId="3" fillId="0" borderId="7" xfId="27" applyFont="1" applyBorder="1" applyAlignment="1">
      <alignment horizontal="center" wrapText="1"/>
    </xf>
    <xf numFmtId="0" fontId="3" fillId="2" borderId="2" xfId="7" applyFont="1" applyFill="1" applyBorder="1" applyAlignment="1">
      <alignment horizontal="left" vertical="top" wrapText="1"/>
    </xf>
    <xf numFmtId="0" fontId="3" fillId="2" borderId="3" xfId="7" applyFont="1" applyFill="1" applyBorder="1" applyAlignment="1">
      <alignment horizontal="left" vertical="top" wrapText="1"/>
    </xf>
    <xf numFmtId="0" fontId="3" fillId="0" borderId="0" xfId="7" applyFont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3" fillId="0" borderId="6" xfId="7" applyFont="1" applyBorder="1" applyAlignment="1">
      <alignment horizontal="center" wrapText="1"/>
    </xf>
    <xf numFmtId="0" fontId="3" fillId="0" borderId="7" xfId="7" applyFont="1" applyBorder="1" applyAlignment="1">
      <alignment horizontal="center" wrapText="1"/>
    </xf>
    <xf numFmtId="0" fontId="3" fillId="0" borderId="0" xfId="8" applyFont="1" applyBorder="1" applyAlignment="1">
      <alignment horizontal="left" wrapText="1"/>
    </xf>
    <xf numFmtId="0" fontId="3" fillId="0" borderId="1" xfId="8" applyFont="1" applyBorder="1" applyAlignment="1">
      <alignment horizontal="left" wrapText="1"/>
    </xf>
    <xf numFmtId="0" fontId="3" fillId="0" borderId="6" xfId="8" applyFont="1" applyBorder="1" applyAlignment="1">
      <alignment horizontal="center" wrapText="1"/>
    </xf>
    <xf numFmtId="0" fontId="3" fillId="0" borderId="7" xfId="8" applyFont="1" applyBorder="1" applyAlignment="1">
      <alignment horizontal="center" wrapText="1"/>
    </xf>
    <xf numFmtId="0" fontId="3" fillId="2" borderId="2" xfId="8" applyFont="1" applyFill="1" applyBorder="1" applyAlignment="1">
      <alignment horizontal="left" vertical="top" wrapText="1"/>
    </xf>
    <xf numFmtId="0" fontId="3" fillId="2" borderId="3" xfId="8" applyFont="1" applyFill="1" applyBorder="1" applyAlignment="1">
      <alignment horizontal="left" vertical="top" wrapText="1"/>
    </xf>
    <xf numFmtId="0" fontId="3" fillId="2" borderId="2" xfId="9" applyFont="1" applyFill="1" applyBorder="1" applyAlignment="1">
      <alignment horizontal="left" vertical="top" wrapText="1"/>
    </xf>
    <xf numFmtId="0" fontId="3" fillId="2" borderId="3" xfId="9" applyFont="1" applyFill="1" applyBorder="1" applyAlignment="1">
      <alignment horizontal="left" vertical="top" wrapText="1"/>
    </xf>
    <xf numFmtId="0" fontId="3" fillId="0" borderId="0" xfId="9" applyFont="1" applyBorder="1" applyAlignment="1">
      <alignment horizontal="left" wrapText="1"/>
    </xf>
    <xf numFmtId="0" fontId="3" fillId="0" borderId="1" xfId="9" applyFont="1" applyBorder="1" applyAlignment="1">
      <alignment horizontal="left" wrapText="1"/>
    </xf>
    <xf numFmtId="0" fontId="3" fillId="0" borderId="6" xfId="9" applyFont="1" applyBorder="1" applyAlignment="1">
      <alignment horizontal="center" wrapText="1"/>
    </xf>
    <xf numFmtId="0" fontId="3" fillId="0" borderId="7" xfId="9" applyFont="1" applyBorder="1" applyAlignment="1">
      <alignment horizontal="center" wrapText="1"/>
    </xf>
    <xf numFmtId="0" fontId="3" fillId="2" borderId="2" xfId="10" applyFont="1" applyFill="1" applyBorder="1" applyAlignment="1">
      <alignment horizontal="left" vertical="top" wrapText="1"/>
    </xf>
    <xf numFmtId="0" fontId="3" fillId="2" borderId="3" xfId="10" applyFont="1" applyFill="1" applyBorder="1" applyAlignment="1">
      <alignment horizontal="left" vertical="top" wrapText="1"/>
    </xf>
    <xf numFmtId="0" fontId="3" fillId="0" borderId="0" xfId="10" applyFont="1" applyBorder="1" applyAlignment="1">
      <alignment horizontal="left" wrapText="1"/>
    </xf>
    <xf numFmtId="0" fontId="3" fillId="0" borderId="1" xfId="10" applyFont="1" applyBorder="1" applyAlignment="1">
      <alignment horizontal="left" wrapText="1"/>
    </xf>
    <xf numFmtId="0" fontId="3" fillId="0" borderId="6" xfId="10" applyFont="1" applyBorder="1" applyAlignment="1">
      <alignment horizontal="center" wrapText="1"/>
    </xf>
    <xf numFmtId="0" fontId="3" fillId="0" borderId="7" xfId="10" applyFont="1" applyBorder="1" applyAlignment="1">
      <alignment horizontal="center" wrapText="1"/>
    </xf>
    <xf numFmtId="0" fontId="3" fillId="2" borderId="2" xfId="11" applyFont="1" applyFill="1" applyBorder="1" applyAlignment="1">
      <alignment horizontal="left" vertical="top" wrapText="1"/>
    </xf>
    <xf numFmtId="0" fontId="3" fillId="2" borderId="3" xfId="11" applyFont="1" applyFill="1" applyBorder="1" applyAlignment="1">
      <alignment horizontal="left" vertical="top" wrapText="1"/>
    </xf>
    <xf numFmtId="0" fontId="3" fillId="0" borderId="0" xfId="11" applyFont="1" applyBorder="1" applyAlignment="1">
      <alignment horizontal="left" wrapText="1"/>
    </xf>
    <xf numFmtId="0" fontId="3" fillId="0" borderId="1" xfId="11" applyFont="1" applyBorder="1" applyAlignment="1">
      <alignment horizontal="left" wrapText="1"/>
    </xf>
    <xf numFmtId="0" fontId="3" fillId="0" borderId="6" xfId="11" applyFont="1" applyBorder="1" applyAlignment="1">
      <alignment horizontal="center" wrapText="1"/>
    </xf>
    <xf numFmtId="0" fontId="3" fillId="0" borderId="7" xfId="11" applyFont="1" applyBorder="1" applyAlignment="1">
      <alignment horizontal="center" wrapText="1"/>
    </xf>
    <xf numFmtId="0" fontId="3" fillId="0" borderId="6" xfId="12" applyFont="1" applyBorder="1" applyAlignment="1">
      <alignment horizontal="center" wrapText="1"/>
    </xf>
    <xf numFmtId="0" fontId="3" fillId="0" borderId="7" xfId="12" applyFont="1" applyBorder="1" applyAlignment="1">
      <alignment horizontal="center" wrapText="1"/>
    </xf>
    <xf numFmtId="0" fontId="3" fillId="2" borderId="3" xfId="12" applyFont="1" applyFill="1" applyBorder="1" applyAlignment="1">
      <alignment horizontal="left" vertical="top" wrapText="1"/>
    </xf>
    <xf numFmtId="0" fontId="3" fillId="2" borderId="4" xfId="12" applyFont="1" applyFill="1" applyBorder="1" applyAlignment="1">
      <alignment horizontal="left" vertical="top"/>
    </xf>
    <xf numFmtId="0" fontId="3" fillId="2" borderId="4" xfId="12" applyFont="1" applyFill="1" applyBorder="1" applyAlignment="1">
      <alignment horizontal="left" vertical="top" wrapText="1"/>
    </xf>
    <xf numFmtId="0" fontId="3" fillId="0" borderId="0" xfId="12" applyFont="1" applyBorder="1" applyAlignment="1">
      <alignment horizontal="left" wrapText="1"/>
    </xf>
    <xf numFmtId="0" fontId="3" fillId="0" borderId="1" xfId="12" applyFont="1" applyBorder="1" applyAlignment="1">
      <alignment horizontal="left" wrapText="1"/>
    </xf>
    <xf numFmtId="0" fontId="3" fillId="2" borderId="2" xfId="12" applyFont="1" applyFill="1" applyBorder="1" applyAlignment="1">
      <alignment horizontal="left" vertical="top" wrapText="1"/>
    </xf>
    <xf numFmtId="0" fontId="3" fillId="2" borderId="2" xfId="13" applyFont="1" applyFill="1" applyBorder="1" applyAlignment="1">
      <alignment horizontal="left" vertical="top" wrapText="1"/>
    </xf>
    <xf numFmtId="0" fontId="3" fillId="2" borderId="3" xfId="13" applyFont="1" applyFill="1" applyBorder="1" applyAlignment="1">
      <alignment horizontal="left" vertical="top" wrapText="1"/>
    </xf>
    <xf numFmtId="0" fontId="3" fillId="0" borderId="0" xfId="13" applyFont="1" applyBorder="1" applyAlignment="1">
      <alignment horizontal="left" wrapText="1"/>
    </xf>
    <xf numFmtId="0" fontId="3" fillId="0" borderId="1" xfId="13" applyFont="1" applyBorder="1" applyAlignment="1">
      <alignment horizontal="left" wrapText="1"/>
    </xf>
    <xf numFmtId="0" fontId="3" fillId="0" borderId="6" xfId="13" applyFont="1" applyBorder="1" applyAlignment="1">
      <alignment horizontal="center" wrapText="1"/>
    </xf>
    <xf numFmtId="0" fontId="3" fillId="0" borderId="7" xfId="13" applyFont="1" applyBorder="1" applyAlignment="1">
      <alignment horizontal="center" wrapText="1"/>
    </xf>
    <xf numFmtId="0" fontId="3" fillId="0" borderId="0" xfId="14" applyFont="1" applyBorder="1" applyAlignment="1">
      <alignment horizontal="left" wrapText="1"/>
    </xf>
    <xf numFmtId="0" fontId="3" fillId="0" borderId="1" xfId="14" applyFont="1" applyBorder="1" applyAlignment="1">
      <alignment horizontal="left" wrapText="1"/>
    </xf>
    <xf numFmtId="0" fontId="3" fillId="0" borderId="6" xfId="14" applyFont="1" applyBorder="1" applyAlignment="1">
      <alignment horizontal="center" wrapText="1"/>
    </xf>
    <xf numFmtId="0" fontId="3" fillId="0" borderId="7" xfId="14" applyFont="1" applyBorder="1" applyAlignment="1">
      <alignment horizontal="center" wrapText="1"/>
    </xf>
    <xf numFmtId="0" fontId="3" fillId="2" borderId="2" xfId="14" applyFont="1" applyFill="1" applyBorder="1" applyAlignment="1">
      <alignment horizontal="left" vertical="top" wrapText="1"/>
    </xf>
    <xf numFmtId="0" fontId="3" fillId="2" borderId="3" xfId="14" applyFont="1" applyFill="1" applyBorder="1" applyAlignment="1">
      <alignment horizontal="left" vertical="top" wrapText="1"/>
    </xf>
    <xf numFmtId="0" fontId="3" fillId="2" borderId="2" xfId="15" applyFont="1" applyFill="1" applyBorder="1" applyAlignment="1">
      <alignment horizontal="left" vertical="top" wrapText="1"/>
    </xf>
    <xf numFmtId="0" fontId="3" fillId="2" borderId="3" xfId="15" applyFont="1" applyFill="1" applyBorder="1" applyAlignment="1">
      <alignment horizontal="left" vertical="top" wrapText="1"/>
    </xf>
    <xf numFmtId="0" fontId="3" fillId="0" borderId="0" xfId="15" applyFont="1" applyBorder="1" applyAlignment="1">
      <alignment horizontal="left" wrapText="1"/>
    </xf>
    <xf numFmtId="0" fontId="3" fillId="0" borderId="1" xfId="15" applyFont="1" applyBorder="1" applyAlignment="1">
      <alignment horizontal="left" wrapText="1"/>
    </xf>
    <xf numFmtId="0" fontId="3" fillId="0" borderId="6" xfId="15" applyFont="1" applyBorder="1" applyAlignment="1">
      <alignment horizontal="center" wrapText="1"/>
    </xf>
    <xf numFmtId="0" fontId="3" fillId="0" borderId="7" xfId="15" applyFont="1" applyBorder="1" applyAlignment="1">
      <alignment horizontal="center" wrapText="1"/>
    </xf>
    <xf numFmtId="0" fontId="3" fillId="2" borderId="2" xfId="16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0" borderId="0" xfId="16" applyFont="1" applyBorder="1" applyAlignment="1">
      <alignment horizontal="left" wrapText="1"/>
    </xf>
    <xf numFmtId="0" fontId="3" fillId="0" borderId="1" xfId="16" applyFont="1" applyBorder="1" applyAlignment="1">
      <alignment horizontal="left" wrapText="1"/>
    </xf>
    <xf numFmtId="0" fontId="3" fillId="0" borderId="6" xfId="16" applyFont="1" applyBorder="1" applyAlignment="1">
      <alignment horizontal="center" wrapText="1"/>
    </xf>
    <xf numFmtId="0" fontId="3" fillId="0" borderId="7" xfId="16" applyFont="1" applyBorder="1" applyAlignment="1">
      <alignment horizontal="center" wrapText="1"/>
    </xf>
    <xf numFmtId="0" fontId="3" fillId="0" borderId="0" xfId="17" applyFont="1" applyBorder="1" applyAlignment="1">
      <alignment horizontal="left" wrapText="1"/>
    </xf>
    <xf numFmtId="0" fontId="3" fillId="0" borderId="1" xfId="17" applyFont="1" applyBorder="1" applyAlignment="1">
      <alignment horizontal="left" wrapText="1"/>
    </xf>
    <xf numFmtId="0" fontId="3" fillId="0" borderId="6" xfId="17" applyFont="1" applyBorder="1" applyAlignment="1">
      <alignment horizontal="center" wrapText="1"/>
    </xf>
    <xf numFmtId="0" fontId="3" fillId="0" borderId="7" xfId="17" applyFont="1" applyBorder="1" applyAlignment="1">
      <alignment horizontal="center" wrapText="1"/>
    </xf>
    <xf numFmtId="0" fontId="3" fillId="2" borderId="2" xfId="17" applyFont="1" applyFill="1" applyBorder="1" applyAlignment="1">
      <alignment horizontal="left" vertical="top" wrapText="1"/>
    </xf>
    <xf numFmtId="0" fontId="3" fillId="2" borderId="3" xfId="17" applyFont="1" applyFill="1" applyBorder="1" applyAlignment="1">
      <alignment horizontal="left" vertical="top" wrapText="1"/>
    </xf>
    <xf numFmtId="0" fontId="3" fillId="2" borderId="2" xfId="18" applyFont="1" applyFill="1" applyBorder="1" applyAlignment="1">
      <alignment horizontal="left" vertical="top" wrapText="1"/>
    </xf>
    <xf numFmtId="0" fontId="3" fillId="2" borderId="3" xfId="18" applyFont="1" applyFill="1" applyBorder="1" applyAlignment="1">
      <alignment horizontal="left" vertical="top" wrapText="1"/>
    </xf>
    <xf numFmtId="0" fontId="3" fillId="0" borderId="0" xfId="18" applyFont="1" applyBorder="1" applyAlignment="1">
      <alignment horizontal="left" wrapText="1"/>
    </xf>
    <xf numFmtId="0" fontId="3" fillId="0" borderId="1" xfId="18" applyFont="1" applyBorder="1" applyAlignment="1">
      <alignment horizontal="left" wrapText="1"/>
    </xf>
    <xf numFmtId="0" fontId="3" fillId="0" borderId="6" xfId="18" applyFont="1" applyBorder="1" applyAlignment="1">
      <alignment horizontal="center" wrapText="1"/>
    </xf>
    <xf numFmtId="0" fontId="3" fillId="0" borderId="7" xfId="18" applyFont="1" applyBorder="1" applyAlignment="1">
      <alignment horizontal="center" wrapText="1"/>
    </xf>
    <xf numFmtId="0" fontId="3" fillId="2" borderId="3" xfId="19" applyFont="1" applyFill="1" applyBorder="1" applyAlignment="1">
      <alignment horizontal="left" vertical="top" wrapText="1"/>
    </xf>
    <xf numFmtId="0" fontId="3" fillId="0" borderId="0" xfId="19" applyFont="1" applyBorder="1" applyAlignment="1">
      <alignment horizontal="left" wrapText="1"/>
    </xf>
    <xf numFmtId="0" fontId="3" fillId="0" borderId="1" xfId="19" applyFont="1" applyBorder="1" applyAlignment="1">
      <alignment horizontal="left" wrapText="1"/>
    </xf>
    <xf numFmtId="0" fontId="3" fillId="0" borderId="6" xfId="19" applyFont="1" applyBorder="1" applyAlignment="1">
      <alignment horizontal="center" wrapText="1"/>
    </xf>
    <xf numFmtId="0" fontId="3" fillId="0" borderId="7" xfId="19" applyFont="1" applyBorder="1" applyAlignment="1">
      <alignment horizontal="center" wrapText="1"/>
    </xf>
    <xf numFmtId="0" fontId="3" fillId="2" borderId="2" xfId="19" applyFont="1" applyFill="1" applyBorder="1" applyAlignment="1">
      <alignment horizontal="left" vertical="top" wrapText="1"/>
    </xf>
    <xf numFmtId="0" fontId="3" fillId="2" borderId="2" xfId="20" applyFont="1" applyFill="1" applyBorder="1" applyAlignment="1">
      <alignment horizontal="left" vertical="top" wrapText="1"/>
    </xf>
    <xf numFmtId="0" fontId="3" fillId="2" borderId="3" xfId="20" applyFont="1" applyFill="1" applyBorder="1" applyAlignment="1">
      <alignment horizontal="left" vertical="top" wrapText="1"/>
    </xf>
    <xf numFmtId="0" fontId="3" fillId="0" borderId="0" xfId="20" applyFont="1" applyBorder="1" applyAlignment="1">
      <alignment horizontal="left" wrapText="1"/>
    </xf>
    <xf numFmtId="0" fontId="3" fillId="0" borderId="1" xfId="20" applyFont="1" applyBorder="1" applyAlignment="1">
      <alignment horizontal="left" wrapText="1"/>
    </xf>
    <xf numFmtId="0" fontId="3" fillId="0" borderId="6" xfId="20" applyFont="1" applyBorder="1" applyAlignment="1">
      <alignment horizontal="center" wrapText="1"/>
    </xf>
    <xf numFmtId="0" fontId="3" fillId="0" borderId="7" xfId="20" applyFont="1" applyBorder="1" applyAlignment="1">
      <alignment horizontal="center" wrapText="1"/>
    </xf>
    <xf numFmtId="0" fontId="3" fillId="2" borderId="2" xfId="21" applyFont="1" applyFill="1" applyBorder="1" applyAlignment="1">
      <alignment horizontal="left" vertical="top" wrapText="1"/>
    </xf>
    <xf numFmtId="0" fontId="3" fillId="2" borderId="3" xfId="21" applyFont="1" applyFill="1" applyBorder="1" applyAlignment="1">
      <alignment horizontal="left" vertical="top" wrapText="1"/>
    </xf>
    <xf numFmtId="0" fontId="3" fillId="0" borderId="0" xfId="21" applyFont="1" applyBorder="1" applyAlignment="1">
      <alignment horizontal="left" wrapText="1"/>
    </xf>
    <xf numFmtId="0" fontId="3" fillId="0" borderId="1" xfId="21" applyFont="1" applyBorder="1" applyAlignment="1">
      <alignment horizontal="left" wrapText="1"/>
    </xf>
    <xf numFmtId="0" fontId="3" fillId="0" borderId="6" xfId="21" applyFont="1" applyBorder="1" applyAlignment="1">
      <alignment horizontal="center" wrapText="1"/>
    </xf>
    <xf numFmtId="0" fontId="3" fillId="0" borderId="7" xfId="21" applyFont="1" applyBorder="1" applyAlignment="1">
      <alignment horizontal="center" wrapText="1"/>
    </xf>
    <xf numFmtId="0" fontId="3" fillId="2" borderId="2" xfId="22" applyFont="1" applyFill="1" applyBorder="1" applyAlignment="1">
      <alignment horizontal="left" vertical="top" wrapText="1"/>
    </xf>
    <xf numFmtId="0" fontId="3" fillId="2" borderId="3" xfId="22" applyFont="1" applyFill="1" applyBorder="1" applyAlignment="1">
      <alignment horizontal="left" vertical="top" wrapText="1"/>
    </xf>
    <xf numFmtId="0" fontId="3" fillId="0" borderId="0" xfId="22" applyFont="1" applyBorder="1" applyAlignment="1">
      <alignment horizontal="left" wrapText="1"/>
    </xf>
    <xf numFmtId="0" fontId="3" fillId="0" borderId="1" xfId="22" applyFont="1" applyBorder="1" applyAlignment="1">
      <alignment horizontal="left" wrapText="1"/>
    </xf>
    <xf numFmtId="0" fontId="3" fillId="0" borderId="6" xfId="22" applyFont="1" applyBorder="1" applyAlignment="1">
      <alignment horizontal="center" wrapText="1"/>
    </xf>
    <xf numFmtId="0" fontId="3" fillId="0" borderId="7" xfId="22" applyFont="1" applyBorder="1" applyAlignment="1">
      <alignment horizontal="center" wrapText="1"/>
    </xf>
    <xf numFmtId="0" fontId="3" fillId="2" borderId="2" xfId="23" applyFont="1" applyFill="1" applyBorder="1" applyAlignment="1">
      <alignment horizontal="left" vertical="top" wrapText="1"/>
    </xf>
    <xf numFmtId="0" fontId="3" fillId="2" borderId="3" xfId="23" applyFont="1" applyFill="1" applyBorder="1" applyAlignment="1">
      <alignment horizontal="left" vertical="top" wrapText="1"/>
    </xf>
    <xf numFmtId="0" fontId="3" fillId="0" borderId="0" xfId="23" applyFont="1" applyBorder="1" applyAlignment="1">
      <alignment horizontal="left" wrapText="1"/>
    </xf>
    <xf numFmtId="0" fontId="3" fillId="0" borderId="1" xfId="23" applyFont="1" applyBorder="1" applyAlignment="1">
      <alignment horizontal="left" wrapText="1"/>
    </xf>
    <xf numFmtId="0" fontId="3" fillId="0" borderId="6" xfId="23" applyFont="1" applyBorder="1" applyAlignment="1">
      <alignment horizontal="center" wrapText="1"/>
    </xf>
    <xf numFmtId="0" fontId="3" fillId="0" borderId="7" xfId="23" applyFont="1" applyBorder="1" applyAlignment="1">
      <alignment horizontal="center" wrapText="1"/>
    </xf>
    <xf numFmtId="0" fontId="3" fillId="2" borderId="2" xfId="24" applyFont="1" applyFill="1" applyBorder="1" applyAlignment="1">
      <alignment horizontal="left" vertical="top" wrapText="1"/>
    </xf>
    <xf numFmtId="0" fontId="3" fillId="2" borderId="3" xfId="24" applyFont="1" applyFill="1" applyBorder="1" applyAlignment="1">
      <alignment horizontal="left" vertical="top" wrapText="1"/>
    </xf>
    <xf numFmtId="0" fontId="3" fillId="0" borderId="0" xfId="24" applyFont="1" applyBorder="1" applyAlignment="1">
      <alignment horizontal="left" wrapText="1"/>
    </xf>
    <xf numFmtId="0" fontId="3" fillId="0" borderId="1" xfId="24" applyFont="1" applyBorder="1" applyAlignment="1">
      <alignment horizontal="left" wrapText="1"/>
    </xf>
    <xf numFmtId="0" fontId="3" fillId="0" borderId="6" xfId="24" applyFont="1" applyBorder="1" applyAlignment="1">
      <alignment horizontal="center" wrapText="1"/>
    </xf>
    <xf numFmtId="0" fontId="3" fillId="0" borderId="7" xfId="24" applyFont="1" applyBorder="1" applyAlignment="1">
      <alignment horizontal="center" wrapText="1"/>
    </xf>
    <xf numFmtId="0" fontId="3" fillId="2" borderId="2" xfId="25" applyFont="1" applyFill="1" applyBorder="1" applyAlignment="1">
      <alignment horizontal="left" vertical="top" wrapText="1"/>
    </xf>
    <xf numFmtId="0" fontId="3" fillId="2" borderId="3" xfId="25" applyFont="1" applyFill="1" applyBorder="1" applyAlignment="1">
      <alignment horizontal="left" vertical="top" wrapText="1"/>
    </xf>
    <xf numFmtId="0" fontId="3" fillId="0" borderId="0" xfId="25" applyFont="1" applyBorder="1" applyAlignment="1">
      <alignment horizontal="left" wrapText="1"/>
    </xf>
    <xf numFmtId="0" fontId="3" fillId="0" borderId="1" xfId="25" applyFont="1" applyBorder="1" applyAlignment="1">
      <alignment horizontal="left" wrapText="1"/>
    </xf>
    <xf numFmtId="0" fontId="3" fillId="0" borderId="6" xfId="25" applyFont="1" applyBorder="1" applyAlignment="1">
      <alignment horizontal="center" wrapText="1"/>
    </xf>
    <xf numFmtId="0" fontId="3" fillId="0" borderId="7" xfId="25" applyFont="1" applyBorder="1" applyAlignment="1">
      <alignment horizontal="center" wrapText="1"/>
    </xf>
    <xf numFmtId="0" fontId="3" fillId="2" borderId="2" xfId="26" applyFont="1" applyFill="1" applyBorder="1" applyAlignment="1">
      <alignment horizontal="left" vertical="top" wrapText="1"/>
    </xf>
    <xf numFmtId="0" fontId="3" fillId="2" borderId="3" xfId="26" applyFont="1" applyFill="1" applyBorder="1" applyAlignment="1">
      <alignment horizontal="left" vertical="top" wrapText="1"/>
    </xf>
    <xf numFmtId="0" fontId="3" fillId="0" borderId="0" xfId="26" applyFont="1" applyBorder="1" applyAlignment="1">
      <alignment horizontal="left" wrapText="1"/>
    </xf>
    <xf numFmtId="0" fontId="3" fillId="0" borderId="1" xfId="26" applyFont="1" applyBorder="1" applyAlignment="1">
      <alignment horizontal="left" wrapText="1"/>
    </xf>
    <xf numFmtId="0" fontId="3" fillId="0" borderId="6" xfId="26" applyFont="1" applyBorder="1" applyAlignment="1">
      <alignment horizontal="center" wrapText="1"/>
    </xf>
    <xf numFmtId="0" fontId="3" fillId="0" borderId="7" xfId="26" applyFont="1" applyBorder="1" applyAlignment="1">
      <alignment horizontal="center" wrapText="1"/>
    </xf>
  </cellXfs>
  <cellStyles count="28">
    <cellStyle name="Normal" xfId="0" builtinId="0"/>
    <cellStyle name="Normal_Q21" xfId="6"/>
    <cellStyle name="Normal_Q22" xfId="27"/>
    <cellStyle name="Normal_Q23" xfId="7"/>
    <cellStyle name="Normal_Q24" xfId="8"/>
    <cellStyle name="Normal_Q25" xfId="9"/>
    <cellStyle name="Normal_Q26" xfId="10"/>
    <cellStyle name="Normal_Q31" xfId="11"/>
    <cellStyle name="Normal_Q32" xfId="12"/>
    <cellStyle name="Normal_Q33" xfId="13"/>
    <cellStyle name="Normal_Q34" xfId="14"/>
    <cellStyle name="Normal_Q41" xfId="15"/>
    <cellStyle name="Normal_Q42" xfId="16"/>
    <cellStyle name="Normal_Q43" xfId="17"/>
    <cellStyle name="Normal_Q51" xfId="18"/>
    <cellStyle name="Normal_Q52" xfId="19"/>
    <cellStyle name="Normal_Q54" xfId="20"/>
    <cellStyle name="Normal_Q61" xfId="21"/>
    <cellStyle name="Normal_Q62" xfId="22"/>
    <cellStyle name="Normal_Q63" xfId="23"/>
    <cellStyle name="Normal_Q64" xfId="24"/>
    <cellStyle name="Normal_Q65" xfId="25"/>
    <cellStyle name="Normal_Q71" xfId="26"/>
    <cellStyle name="Normal_Sektor x Velicina" xfId="5"/>
    <cellStyle name="Normal_Total po izvozu" xfId="3"/>
    <cellStyle name="Normal_Total po sektoru" xfId="4"/>
    <cellStyle name="Normal_Total po velicini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H3" sqref="H3"/>
    </sheetView>
  </sheetViews>
  <sheetFormatPr defaultRowHeight="15" x14ac:dyDescent="0.25"/>
  <sheetData>
    <row r="1" spans="1:7" x14ac:dyDescent="0.25">
      <c r="A1" s="523" t="s">
        <v>0</v>
      </c>
      <c r="B1" s="523"/>
      <c r="C1" s="1" t="s">
        <v>1</v>
      </c>
      <c r="D1" s="2"/>
      <c r="E1" s="523" t="s">
        <v>0</v>
      </c>
      <c r="F1" s="523"/>
      <c r="G1" s="1" t="s">
        <v>1</v>
      </c>
    </row>
    <row r="2" spans="1:7" x14ac:dyDescent="0.25">
      <c r="A2" s="523"/>
      <c r="B2" s="523"/>
      <c r="C2" s="3" t="s">
        <v>2</v>
      </c>
      <c r="D2" s="2"/>
      <c r="E2" s="523"/>
      <c r="F2" s="523"/>
      <c r="G2" s="3" t="s">
        <v>2</v>
      </c>
    </row>
    <row r="3" spans="1:7" x14ac:dyDescent="0.25">
      <c r="A3" s="524"/>
      <c r="B3" s="524"/>
      <c r="C3" s="4" t="s">
        <v>3</v>
      </c>
      <c r="D3" s="2"/>
      <c r="E3" s="524"/>
      <c r="F3" s="524"/>
      <c r="G3" s="4" t="s">
        <v>25</v>
      </c>
    </row>
    <row r="4" spans="1:7" ht="24" x14ac:dyDescent="0.25">
      <c r="A4" s="525" t="s">
        <v>4</v>
      </c>
      <c r="B4" s="5" t="s">
        <v>5</v>
      </c>
      <c r="C4" s="6">
        <v>232</v>
      </c>
      <c r="D4" s="2"/>
      <c r="E4" s="525" t="s">
        <v>4</v>
      </c>
      <c r="F4" s="5" t="s">
        <v>5</v>
      </c>
      <c r="G4" s="12">
        <f>C4/C$7</f>
        <v>0.42413162705667273</v>
      </c>
    </row>
    <row r="5" spans="1:7" ht="48" x14ac:dyDescent="0.25">
      <c r="A5" s="526"/>
      <c r="B5" s="7" t="s">
        <v>6</v>
      </c>
      <c r="C5" s="8">
        <v>188</v>
      </c>
      <c r="D5" s="2"/>
      <c r="E5" s="526"/>
      <c r="F5" s="7" t="s">
        <v>6</v>
      </c>
      <c r="G5" s="12">
        <f t="shared" ref="G5:G7" si="0">C5/C$7</f>
        <v>0.3436928702010969</v>
      </c>
    </row>
    <row r="6" spans="1:7" ht="36" x14ac:dyDescent="0.25">
      <c r="A6" s="526"/>
      <c r="B6" s="7" t="s">
        <v>7</v>
      </c>
      <c r="C6" s="8">
        <v>127</v>
      </c>
      <c r="D6" s="2"/>
      <c r="E6" s="526"/>
      <c r="F6" s="7" t="s">
        <v>7</v>
      </c>
      <c r="G6" s="12">
        <f t="shared" si="0"/>
        <v>0.23217550274223034</v>
      </c>
    </row>
    <row r="7" spans="1:7" x14ac:dyDescent="0.25">
      <c r="A7" s="9" t="s">
        <v>1</v>
      </c>
      <c r="B7" s="10" t="s">
        <v>2</v>
      </c>
      <c r="C7" s="11">
        <v>547</v>
      </c>
      <c r="D7" s="2"/>
      <c r="E7" s="9" t="s">
        <v>1</v>
      </c>
      <c r="F7" s="10" t="s">
        <v>2</v>
      </c>
      <c r="G7" s="12">
        <f t="shared" si="0"/>
        <v>1</v>
      </c>
    </row>
  </sheetData>
  <mergeCells count="4">
    <mergeCell ref="A1:B3"/>
    <mergeCell ref="A4:A6"/>
    <mergeCell ref="E1:F3"/>
    <mergeCell ref="E4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sqref="A1:B3"/>
    </sheetView>
  </sheetViews>
  <sheetFormatPr defaultRowHeight="15" x14ac:dyDescent="0.25"/>
  <cols>
    <col min="1" max="1" width="18" customWidth="1"/>
    <col min="2" max="2" width="17.28515625" customWidth="1"/>
  </cols>
  <sheetData>
    <row r="1" spans="1:22" x14ac:dyDescent="0.25">
      <c r="A1" s="573" t="s">
        <v>0</v>
      </c>
      <c r="B1" s="573"/>
      <c r="C1" s="141" t="s">
        <v>1</v>
      </c>
      <c r="D1" s="575" t="s">
        <v>8</v>
      </c>
      <c r="E1" s="575"/>
      <c r="F1" s="575" t="s">
        <v>4</v>
      </c>
      <c r="G1" s="575"/>
      <c r="H1" s="575"/>
      <c r="I1" s="575" t="s">
        <v>11</v>
      </c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6"/>
      <c r="V1" s="142"/>
    </row>
    <row r="2" spans="1:22" ht="96.75" x14ac:dyDescent="0.25">
      <c r="A2" s="573"/>
      <c r="B2" s="573"/>
      <c r="C2" s="143" t="s">
        <v>2</v>
      </c>
      <c r="D2" s="144" t="s">
        <v>9</v>
      </c>
      <c r="E2" s="144" t="s">
        <v>10</v>
      </c>
      <c r="F2" s="144" t="s">
        <v>5</v>
      </c>
      <c r="G2" s="144" t="s">
        <v>6</v>
      </c>
      <c r="H2" s="144" t="s">
        <v>7</v>
      </c>
      <c r="I2" s="144" t="s">
        <v>12</v>
      </c>
      <c r="J2" s="144" t="s">
        <v>13</v>
      </c>
      <c r="K2" s="144" t="s">
        <v>14</v>
      </c>
      <c r="L2" s="144" t="s">
        <v>15</v>
      </c>
      <c r="M2" s="144" t="s">
        <v>16</v>
      </c>
      <c r="N2" s="144" t="s">
        <v>17</v>
      </c>
      <c r="O2" s="144" t="s">
        <v>18</v>
      </c>
      <c r="P2" s="144" t="s">
        <v>19</v>
      </c>
      <c r="Q2" s="144" t="s">
        <v>20</v>
      </c>
      <c r="R2" s="144" t="s">
        <v>21</v>
      </c>
      <c r="S2" s="144" t="s">
        <v>22</v>
      </c>
      <c r="T2" s="144" t="s">
        <v>23</v>
      </c>
      <c r="U2" s="145" t="s">
        <v>24</v>
      </c>
      <c r="V2" s="142"/>
    </row>
    <row r="3" spans="1:22" x14ac:dyDescent="0.25">
      <c r="A3" s="574"/>
      <c r="B3" s="574"/>
      <c r="C3" s="146" t="s">
        <v>3</v>
      </c>
      <c r="D3" s="147" t="s">
        <v>3</v>
      </c>
      <c r="E3" s="147" t="s">
        <v>3</v>
      </c>
      <c r="F3" s="147" t="s">
        <v>3</v>
      </c>
      <c r="G3" s="147" t="s">
        <v>3</v>
      </c>
      <c r="H3" s="147" t="s">
        <v>3</v>
      </c>
      <c r="I3" s="147" t="s">
        <v>3</v>
      </c>
      <c r="J3" s="147" t="s">
        <v>3</v>
      </c>
      <c r="K3" s="147" t="s">
        <v>3</v>
      </c>
      <c r="L3" s="147" t="s">
        <v>3</v>
      </c>
      <c r="M3" s="147" t="s">
        <v>3</v>
      </c>
      <c r="N3" s="147" t="s">
        <v>3</v>
      </c>
      <c r="O3" s="147" t="s">
        <v>3</v>
      </c>
      <c r="P3" s="147" t="s">
        <v>3</v>
      </c>
      <c r="Q3" s="147" t="s">
        <v>3</v>
      </c>
      <c r="R3" s="147" t="s">
        <v>3</v>
      </c>
      <c r="S3" s="147" t="s">
        <v>3</v>
      </c>
      <c r="T3" s="147" t="s">
        <v>3</v>
      </c>
      <c r="U3" s="148" t="s">
        <v>3</v>
      </c>
      <c r="V3" s="142"/>
    </row>
    <row r="4" spans="1:22" x14ac:dyDescent="0.25">
      <c r="A4" s="571" t="s">
        <v>46</v>
      </c>
      <c r="B4" s="149" t="s">
        <v>47</v>
      </c>
      <c r="C4" s="56">
        <f>C13/C$17</f>
        <v>0.24061630129563064</v>
      </c>
      <c r="D4" s="56">
        <f t="shared" ref="D4:U8" si="0">D13/D$17</f>
        <v>0.24346736705743502</v>
      </c>
      <c r="E4" s="56">
        <f t="shared" si="0"/>
        <v>0.24004685530809633</v>
      </c>
      <c r="F4" s="56">
        <f t="shared" si="0"/>
        <v>0.23719465301156711</v>
      </c>
      <c r="G4" s="56">
        <f t="shared" si="0"/>
        <v>0.23490156573191859</v>
      </c>
      <c r="H4" s="56">
        <f t="shared" si="0"/>
        <v>0.35477643980888379</v>
      </c>
      <c r="I4" s="56">
        <f t="shared" si="0"/>
        <v>0.39030678012170639</v>
      </c>
      <c r="J4" s="56">
        <f t="shared" si="0"/>
        <v>0.24668878587758677</v>
      </c>
      <c r="K4" s="56">
        <f t="shared" si="0"/>
        <v>0.24346218819199003</v>
      </c>
      <c r="L4" s="56">
        <f t="shared" si="0"/>
        <v>0.28029334110528109</v>
      </c>
      <c r="M4" s="56">
        <f t="shared" si="0"/>
        <v>0.2462015892844629</v>
      </c>
      <c r="N4" s="56">
        <f t="shared" si="0"/>
        <v>0.28429028927837446</v>
      </c>
      <c r="O4" s="56">
        <f t="shared" si="0"/>
        <v>0.71552257266625585</v>
      </c>
      <c r="P4" s="56">
        <f t="shared" si="0"/>
        <v>0.40640609390361809</v>
      </c>
      <c r="Q4" s="56">
        <f t="shared" si="0"/>
        <v>5.6154973811292051E-2</v>
      </c>
      <c r="R4" s="56">
        <f t="shared" si="0"/>
        <v>0.24999999999999992</v>
      </c>
      <c r="S4" s="56">
        <f t="shared" si="0"/>
        <v>1.1997907473410698E-2</v>
      </c>
      <c r="T4" s="56">
        <f t="shared" si="0"/>
        <v>0.4654034922136045</v>
      </c>
      <c r="U4" s="56">
        <f t="shared" si="0"/>
        <v>0.52791384674971631</v>
      </c>
      <c r="V4" s="142"/>
    </row>
    <row r="5" spans="1:22" x14ac:dyDescent="0.25">
      <c r="A5" s="572"/>
      <c r="B5" s="153" t="s">
        <v>48</v>
      </c>
      <c r="C5" s="56">
        <f t="shared" ref="C5:R8" si="1">C14/C$17</f>
        <v>0.1398496300372889</v>
      </c>
      <c r="D5" s="56">
        <f t="shared" si="1"/>
        <v>0.1144089742960194</v>
      </c>
      <c r="E5" s="56">
        <f t="shared" si="1"/>
        <v>0.14493091561344298</v>
      </c>
      <c r="F5" s="56">
        <f t="shared" si="1"/>
        <v>0.11421159905393702</v>
      </c>
      <c r="G5" s="56">
        <f t="shared" si="1"/>
        <v>0.22182110105247876</v>
      </c>
      <c r="H5" s="56">
        <f t="shared" si="1"/>
        <v>0.35468336708654385</v>
      </c>
      <c r="I5" s="56">
        <f t="shared" si="1"/>
        <v>0.18020108274735086</v>
      </c>
      <c r="J5" s="56">
        <f t="shared" si="1"/>
        <v>0.16007186431091527</v>
      </c>
      <c r="K5" s="56">
        <f t="shared" si="1"/>
        <v>2.2415354770319931E-2</v>
      </c>
      <c r="L5" s="56">
        <f t="shared" si="1"/>
        <v>0.38893863153204938</v>
      </c>
      <c r="M5" s="56">
        <f t="shared" si="1"/>
        <v>0.38381715917494175</v>
      </c>
      <c r="N5" s="56">
        <f t="shared" si="1"/>
        <v>0.21737103989685549</v>
      </c>
      <c r="O5" s="56">
        <f t="shared" si="1"/>
        <v>7.4211502779489248E-3</v>
      </c>
      <c r="P5" s="56">
        <f t="shared" si="1"/>
        <v>0.10221375846719717</v>
      </c>
      <c r="Q5" s="56">
        <f t="shared" si="1"/>
        <v>6.8284719327722662E-2</v>
      </c>
      <c r="R5" s="56">
        <f t="shared" si="1"/>
        <v>0</v>
      </c>
      <c r="S5" s="56">
        <f t="shared" si="0"/>
        <v>0.1080985875445522</v>
      </c>
      <c r="T5" s="56">
        <f t="shared" si="0"/>
        <v>8.0358659745426261E-2</v>
      </c>
      <c r="U5" s="56">
        <f t="shared" si="0"/>
        <v>2.3170513510342623E-2</v>
      </c>
      <c r="V5" s="142"/>
    </row>
    <row r="6" spans="1:22" x14ac:dyDescent="0.25">
      <c r="A6" s="572"/>
      <c r="B6" s="153" t="s">
        <v>49</v>
      </c>
      <c r="C6" s="56">
        <f t="shared" si="1"/>
        <v>3.3467953955518194E-2</v>
      </c>
      <c r="D6" s="56">
        <f t="shared" si="0"/>
        <v>8.7780796698561356E-2</v>
      </c>
      <c r="E6" s="56">
        <f t="shared" si="0"/>
        <v>2.2619999907602342E-2</v>
      </c>
      <c r="F6" s="56">
        <f t="shared" si="0"/>
        <v>2.4779743107219337E-2</v>
      </c>
      <c r="G6" s="56">
        <f t="shared" si="0"/>
        <v>6.2649055109053567E-2</v>
      </c>
      <c r="H6" s="56">
        <f t="shared" si="0"/>
        <v>9.9071075257646177E-2</v>
      </c>
      <c r="I6" s="56">
        <f t="shared" si="0"/>
        <v>8.5898427426188306E-2</v>
      </c>
      <c r="J6" s="56">
        <f t="shared" si="0"/>
        <v>1.8735717823478899E-2</v>
      </c>
      <c r="K6" s="56">
        <f t="shared" si="0"/>
        <v>0.17792677556684253</v>
      </c>
      <c r="L6" s="56">
        <f t="shared" si="0"/>
        <v>2.8637618296247671E-3</v>
      </c>
      <c r="M6" s="56">
        <f t="shared" si="0"/>
        <v>1.7294884542932498E-2</v>
      </c>
      <c r="N6" s="56">
        <f t="shared" si="0"/>
        <v>3.3226583504597255E-3</v>
      </c>
      <c r="O6" s="56">
        <f t="shared" si="0"/>
        <v>7.4211502779489248E-3</v>
      </c>
      <c r="P6" s="56">
        <f t="shared" si="0"/>
        <v>6.7734348983936363E-2</v>
      </c>
      <c r="Q6" s="56">
        <f t="shared" si="0"/>
        <v>1.2129745516430587E-2</v>
      </c>
      <c r="R6" s="56">
        <f t="shared" si="0"/>
        <v>0</v>
      </c>
      <c r="S6" s="56">
        <f t="shared" si="0"/>
        <v>3.2033560023713832E-2</v>
      </c>
      <c r="T6" s="56">
        <f t="shared" si="0"/>
        <v>0</v>
      </c>
      <c r="U6" s="56">
        <f t="shared" si="0"/>
        <v>0</v>
      </c>
      <c r="V6" s="142"/>
    </row>
    <row r="7" spans="1:22" ht="24" x14ac:dyDescent="0.25">
      <c r="A7" s="572"/>
      <c r="B7" s="153" t="s">
        <v>50</v>
      </c>
      <c r="C7" s="56">
        <f t="shared" si="1"/>
        <v>0.58606611471155945</v>
      </c>
      <c r="D7" s="56">
        <f t="shared" si="0"/>
        <v>0.55434286194798443</v>
      </c>
      <c r="E7" s="56">
        <f t="shared" si="0"/>
        <v>0.59240222917085616</v>
      </c>
      <c r="F7" s="56">
        <f t="shared" si="0"/>
        <v>0.62381400482727567</v>
      </c>
      <c r="G7" s="56">
        <f t="shared" si="0"/>
        <v>0.48062827810654996</v>
      </c>
      <c r="H7" s="56">
        <f t="shared" si="0"/>
        <v>0.19146911784692539</v>
      </c>
      <c r="I7" s="56">
        <f t="shared" si="0"/>
        <v>0.34359370970475323</v>
      </c>
      <c r="J7" s="56">
        <f t="shared" si="0"/>
        <v>0.57450363198801868</v>
      </c>
      <c r="K7" s="56">
        <f t="shared" si="0"/>
        <v>0.55619568147084752</v>
      </c>
      <c r="L7" s="56">
        <f t="shared" si="0"/>
        <v>0.32790426553304525</v>
      </c>
      <c r="M7" s="56">
        <f t="shared" si="0"/>
        <v>0.3526863669976632</v>
      </c>
      <c r="N7" s="56">
        <f t="shared" si="0"/>
        <v>0.49501601247431049</v>
      </c>
      <c r="O7" s="56">
        <f t="shared" si="0"/>
        <v>0.26963512677784618</v>
      </c>
      <c r="P7" s="56">
        <f t="shared" si="0"/>
        <v>0.42364579864524854</v>
      </c>
      <c r="Q7" s="56">
        <f t="shared" si="0"/>
        <v>0.86343056134455465</v>
      </c>
      <c r="R7" s="56">
        <f t="shared" si="0"/>
        <v>0.75</v>
      </c>
      <c r="S7" s="56">
        <f t="shared" si="0"/>
        <v>0.84786994495832346</v>
      </c>
      <c r="T7" s="56">
        <f t="shared" si="0"/>
        <v>0.45423784804096912</v>
      </c>
      <c r="U7" s="56">
        <f t="shared" si="0"/>
        <v>0.44891563973994164</v>
      </c>
      <c r="V7" s="142"/>
    </row>
    <row r="8" spans="1:22" x14ac:dyDescent="0.25">
      <c r="A8" s="157" t="s">
        <v>1</v>
      </c>
      <c r="B8" s="158" t="s">
        <v>2</v>
      </c>
      <c r="C8" s="56">
        <f t="shared" si="1"/>
        <v>1</v>
      </c>
      <c r="D8" s="56">
        <f t="shared" si="0"/>
        <v>1</v>
      </c>
      <c r="E8" s="56">
        <f t="shared" si="0"/>
        <v>1</v>
      </c>
      <c r="F8" s="56">
        <f t="shared" si="0"/>
        <v>1</v>
      </c>
      <c r="G8" s="56">
        <f t="shared" si="0"/>
        <v>1</v>
      </c>
      <c r="H8" s="56">
        <f t="shared" si="0"/>
        <v>1</v>
      </c>
      <c r="I8" s="56">
        <f t="shared" si="0"/>
        <v>1</v>
      </c>
      <c r="J8" s="56">
        <f t="shared" si="0"/>
        <v>1</v>
      </c>
      <c r="K8" s="56">
        <f t="shared" si="0"/>
        <v>1</v>
      </c>
      <c r="L8" s="56">
        <f t="shared" si="0"/>
        <v>1</v>
      </c>
      <c r="M8" s="56">
        <f t="shared" si="0"/>
        <v>1</v>
      </c>
      <c r="N8" s="56">
        <f t="shared" si="0"/>
        <v>1</v>
      </c>
      <c r="O8" s="56">
        <f t="shared" si="0"/>
        <v>1</v>
      </c>
      <c r="P8" s="56">
        <f t="shared" si="0"/>
        <v>1</v>
      </c>
      <c r="Q8" s="56">
        <f t="shared" si="0"/>
        <v>1</v>
      </c>
      <c r="R8" s="56">
        <f t="shared" si="0"/>
        <v>1</v>
      </c>
      <c r="S8" s="56">
        <f t="shared" si="0"/>
        <v>1</v>
      </c>
      <c r="T8" s="56">
        <f t="shared" si="0"/>
        <v>1</v>
      </c>
      <c r="U8" s="56">
        <f t="shared" si="0"/>
        <v>1</v>
      </c>
      <c r="V8" s="142"/>
    </row>
    <row r="10" spans="1:22" x14ac:dyDescent="0.25">
      <c r="A10" s="573" t="s">
        <v>0</v>
      </c>
      <c r="B10" s="573"/>
      <c r="C10" s="141" t="s">
        <v>1</v>
      </c>
      <c r="D10" s="575" t="s">
        <v>8</v>
      </c>
      <c r="E10" s="575"/>
      <c r="F10" s="575" t="s">
        <v>4</v>
      </c>
      <c r="G10" s="575"/>
      <c r="H10" s="575"/>
      <c r="I10" s="575" t="s">
        <v>11</v>
      </c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6"/>
      <c r="V10" s="142"/>
    </row>
    <row r="11" spans="1:22" ht="96.75" x14ac:dyDescent="0.25">
      <c r="A11" s="573"/>
      <c r="B11" s="573"/>
      <c r="C11" s="143" t="s">
        <v>2</v>
      </c>
      <c r="D11" s="144" t="s">
        <v>9</v>
      </c>
      <c r="E11" s="144" t="s">
        <v>10</v>
      </c>
      <c r="F11" s="144" t="s">
        <v>5</v>
      </c>
      <c r="G11" s="144" t="s">
        <v>6</v>
      </c>
      <c r="H11" s="144" t="s">
        <v>7</v>
      </c>
      <c r="I11" s="144" t="s">
        <v>12</v>
      </c>
      <c r="J11" s="144" t="s">
        <v>13</v>
      </c>
      <c r="K11" s="144" t="s">
        <v>14</v>
      </c>
      <c r="L11" s="144" t="s">
        <v>15</v>
      </c>
      <c r="M11" s="144" t="s">
        <v>16</v>
      </c>
      <c r="N11" s="144" t="s">
        <v>17</v>
      </c>
      <c r="O11" s="144" t="s">
        <v>18</v>
      </c>
      <c r="P11" s="144" t="s">
        <v>19</v>
      </c>
      <c r="Q11" s="144" t="s">
        <v>20</v>
      </c>
      <c r="R11" s="144" t="s">
        <v>21</v>
      </c>
      <c r="S11" s="144" t="s">
        <v>22</v>
      </c>
      <c r="T11" s="144" t="s">
        <v>23</v>
      </c>
      <c r="U11" s="145" t="s">
        <v>24</v>
      </c>
      <c r="V11" s="142"/>
    </row>
    <row r="12" spans="1:22" x14ac:dyDescent="0.25">
      <c r="A12" s="574"/>
      <c r="B12" s="574"/>
      <c r="C12" s="146" t="s">
        <v>3</v>
      </c>
      <c r="D12" s="147" t="s">
        <v>3</v>
      </c>
      <c r="E12" s="147" t="s">
        <v>3</v>
      </c>
      <c r="F12" s="147" t="s">
        <v>3</v>
      </c>
      <c r="G12" s="147" t="s">
        <v>3</v>
      </c>
      <c r="H12" s="147" t="s">
        <v>3</v>
      </c>
      <c r="I12" s="147" t="s">
        <v>3</v>
      </c>
      <c r="J12" s="147" t="s">
        <v>3</v>
      </c>
      <c r="K12" s="147" t="s">
        <v>3</v>
      </c>
      <c r="L12" s="147" t="s">
        <v>3</v>
      </c>
      <c r="M12" s="147" t="s">
        <v>3</v>
      </c>
      <c r="N12" s="147" t="s">
        <v>3</v>
      </c>
      <c r="O12" s="147" t="s">
        <v>3</v>
      </c>
      <c r="P12" s="147" t="s">
        <v>3</v>
      </c>
      <c r="Q12" s="147" t="s">
        <v>3</v>
      </c>
      <c r="R12" s="147" t="s">
        <v>3</v>
      </c>
      <c r="S12" s="147" t="s">
        <v>3</v>
      </c>
      <c r="T12" s="147" t="s">
        <v>3</v>
      </c>
      <c r="U12" s="148" t="s">
        <v>3</v>
      </c>
      <c r="V12" s="142"/>
    </row>
    <row r="13" spans="1:22" x14ac:dyDescent="0.25">
      <c r="A13" s="571" t="s">
        <v>46</v>
      </c>
      <c r="B13" s="149" t="s">
        <v>47</v>
      </c>
      <c r="C13" s="150">
        <v>42157.419683144952</v>
      </c>
      <c r="D13" s="151">
        <v>7101.5178730280004</v>
      </c>
      <c r="E13" s="151">
        <v>35055.901810117</v>
      </c>
      <c r="F13" s="151">
        <v>33315.960047770015</v>
      </c>
      <c r="G13" s="151">
        <v>6831.4095033110016</v>
      </c>
      <c r="H13" s="151">
        <v>2010.0501320640001</v>
      </c>
      <c r="I13" s="151">
        <v>2523.3333334399972</v>
      </c>
      <c r="J13" s="151">
        <v>6047.5755857550002</v>
      </c>
      <c r="K13" s="151">
        <v>4088.46052633</v>
      </c>
      <c r="L13" s="151">
        <v>2843.2956521999995</v>
      </c>
      <c r="M13" s="151">
        <v>3199.1434511499992</v>
      </c>
      <c r="N13" s="151">
        <v>5354.3233080499995</v>
      </c>
      <c r="O13" s="151">
        <v>771.3333333700001</v>
      </c>
      <c r="P13" s="151">
        <v>2789.5714283999996</v>
      </c>
      <c r="Q13" s="151">
        <v>950.14215684999976</v>
      </c>
      <c r="R13" s="151">
        <v>3262.7499990000001</v>
      </c>
      <c r="S13" s="151">
        <v>324.61538460000003</v>
      </c>
      <c r="T13" s="151">
        <v>6068.861538000001</v>
      </c>
      <c r="U13" s="152">
        <v>3934.0139860000013</v>
      </c>
      <c r="V13" s="142"/>
    </row>
    <row r="14" spans="1:22" x14ac:dyDescent="0.25">
      <c r="A14" s="572"/>
      <c r="B14" s="153" t="s">
        <v>48</v>
      </c>
      <c r="C14" s="154">
        <v>24502.494279349987</v>
      </c>
      <c r="D14" s="155">
        <v>3337.1099610499996</v>
      </c>
      <c r="E14" s="155">
        <v>21165.384318299995</v>
      </c>
      <c r="F14" s="155">
        <v>16041.968158899999</v>
      </c>
      <c r="G14" s="155">
        <v>6451.0033087399997</v>
      </c>
      <c r="H14" s="155">
        <v>2009.5228117099998</v>
      </c>
      <c r="I14" s="155">
        <v>1164.9999999400002</v>
      </c>
      <c r="J14" s="155">
        <v>3924.1617535600008</v>
      </c>
      <c r="K14" s="155">
        <v>376.42105265999999</v>
      </c>
      <c r="L14" s="155">
        <v>3945.3934783000009</v>
      </c>
      <c r="M14" s="155">
        <v>4987.3201663</v>
      </c>
      <c r="N14" s="155">
        <v>4093.966165249999</v>
      </c>
      <c r="O14" s="155">
        <v>8</v>
      </c>
      <c r="P14" s="155">
        <v>701.59523808000006</v>
      </c>
      <c r="Q14" s="155">
        <v>1155.37745098</v>
      </c>
      <c r="R14" s="155">
        <v>0</v>
      </c>
      <c r="S14" s="155">
        <v>2924.7153846000001</v>
      </c>
      <c r="T14" s="155">
        <v>1047.876923</v>
      </c>
      <c r="U14" s="156">
        <v>172.66666667999999</v>
      </c>
      <c r="V14" s="142"/>
    </row>
    <row r="15" spans="1:22" x14ac:dyDescent="0.25">
      <c r="A15" s="572"/>
      <c r="B15" s="153" t="s">
        <v>49</v>
      </c>
      <c r="C15" s="154">
        <v>5863.7863405000007</v>
      </c>
      <c r="D15" s="155">
        <v>2560.41252755</v>
      </c>
      <c r="E15" s="155">
        <v>3303.3738129500011</v>
      </c>
      <c r="F15" s="155">
        <v>3480.5208333</v>
      </c>
      <c r="G15" s="155">
        <v>1821.9603990799999</v>
      </c>
      <c r="H15" s="155">
        <v>561.30510812</v>
      </c>
      <c r="I15" s="155">
        <v>555.33333330000005</v>
      </c>
      <c r="J15" s="155">
        <v>459.30612243999997</v>
      </c>
      <c r="K15" s="155">
        <v>2987.92434211</v>
      </c>
      <c r="L15" s="155">
        <v>29.05</v>
      </c>
      <c r="M15" s="155">
        <v>224.72972975000002</v>
      </c>
      <c r="N15" s="155">
        <v>62.578947370000002</v>
      </c>
      <c r="O15" s="155">
        <v>8</v>
      </c>
      <c r="P15" s="155">
        <v>464.92857140000001</v>
      </c>
      <c r="Q15" s="155">
        <v>205.23529413</v>
      </c>
      <c r="R15" s="155">
        <v>0</v>
      </c>
      <c r="S15" s="155">
        <v>866.7</v>
      </c>
      <c r="T15" s="155">
        <v>0</v>
      </c>
      <c r="U15" s="156">
        <v>0</v>
      </c>
      <c r="V15" s="142"/>
    </row>
    <row r="16" spans="1:22" ht="24" x14ac:dyDescent="0.25">
      <c r="A16" s="572"/>
      <c r="B16" s="153" t="s">
        <v>50</v>
      </c>
      <c r="C16" s="154">
        <v>102682.29969011679</v>
      </c>
      <c r="D16" s="155">
        <v>16169.213104360002</v>
      </c>
      <c r="E16" s="155">
        <v>86513.08658575677</v>
      </c>
      <c r="F16" s="155">
        <v>87619.860727009815</v>
      </c>
      <c r="G16" s="155">
        <v>13977.636021227005</v>
      </c>
      <c r="H16" s="155">
        <v>1084.8029418800002</v>
      </c>
      <c r="I16" s="155">
        <v>2221.3333332000002</v>
      </c>
      <c r="J16" s="155">
        <v>14083.956538107006</v>
      </c>
      <c r="K16" s="155">
        <v>9340.19407899</v>
      </c>
      <c r="L16" s="155">
        <v>3326.2608695999998</v>
      </c>
      <c r="M16" s="155">
        <v>4582.8066527499996</v>
      </c>
      <c r="N16" s="155">
        <v>9323.1315785599982</v>
      </c>
      <c r="O16" s="155">
        <v>290.66666667999999</v>
      </c>
      <c r="P16" s="155">
        <v>2907.9047617400001</v>
      </c>
      <c r="Q16" s="155">
        <v>14609.245097380008</v>
      </c>
      <c r="R16" s="155">
        <v>9788.2499970000026</v>
      </c>
      <c r="S16" s="155">
        <v>22939.969230750012</v>
      </c>
      <c r="T16" s="155">
        <v>5923.2615380000007</v>
      </c>
      <c r="U16" s="156">
        <v>3345.3193473600008</v>
      </c>
      <c r="V16" s="142"/>
    </row>
    <row r="17" spans="1:22" x14ac:dyDescent="0.25">
      <c r="A17" s="157" t="s">
        <v>1</v>
      </c>
      <c r="B17" s="158" t="s">
        <v>2</v>
      </c>
      <c r="C17" s="159">
        <v>175205.99999311223</v>
      </c>
      <c r="D17" s="160">
        <v>29168.253465987997</v>
      </c>
      <c r="E17" s="160">
        <v>146037.74652712408</v>
      </c>
      <c r="F17" s="160">
        <v>140458.30976697995</v>
      </c>
      <c r="G17" s="160">
        <v>29082.009232357981</v>
      </c>
      <c r="H17" s="160">
        <v>5665.6809937740045</v>
      </c>
      <c r="I17" s="160">
        <v>6464.9999998800058</v>
      </c>
      <c r="J17" s="160">
        <v>24514.999999862015</v>
      </c>
      <c r="K17" s="160">
        <v>16793.00000009</v>
      </c>
      <c r="L17" s="160">
        <v>10144.000000099995</v>
      </c>
      <c r="M17" s="160">
        <v>12993.999999949994</v>
      </c>
      <c r="N17" s="160">
        <v>18833.999999229993</v>
      </c>
      <c r="O17" s="160">
        <v>1078.0000000500002</v>
      </c>
      <c r="P17" s="160">
        <v>6863.9999996199986</v>
      </c>
      <c r="Q17" s="160">
        <v>16919.999999340009</v>
      </c>
      <c r="R17" s="160">
        <v>13050.999996000004</v>
      </c>
      <c r="S17" s="160">
        <v>27055.999999950007</v>
      </c>
      <c r="T17" s="160">
        <v>13039.999999000003</v>
      </c>
      <c r="U17" s="161">
        <v>7452.0000000399978</v>
      </c>
      <c r="V17" s="142"/>
    </row>
  </sheetData>
  <mergeCells count="10">
    <mergeCell ref="A13:A16"/>
    <mergeCell ref="A1:B3"/>
    <mergeCell ref="D1:E1"/>
    <mergeCell ref="F1:H1"/>
    <mergeCell ref="I1:U1"/>
    <mergeCell ref="A4:A7"/>
    <mergeCell ref="A10:B12"/>
    <mergeCell ref="D10:E10"/>
    <mergeCell ref="F10:H10"/>
    <mergeCell ref="I10:U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E24" sqref="E24"/>
    </sheetView>
  </sheetViews>
  <sheetFormatPr defaultRowHeight="15" x14ac:dyDescent="0.25"/>
  <cols>
    <col min="1" max="1" width="27.5703125" customWidth="1"/>
    <col min="2" max="2" width="24.28515625" customWidth="1"/>
  </cols>
  <sheetData>
    <row r="1" spans="1:22" x14ac:dyDescent="0.25">
      <c r="A1" s="579" t="s">
        <v>0</v>
      </c>
      <c r="B1" s="579"/>
      <c r="C1" s="162" t="s">
        <v>1</v>
      </c>
      <c r="D1" s="581" t="s">
        <v>8</v>
      </c>
      <c r="E1" s="581"/>
      <c r="F1" s="581" t="s">
        <v>4</v>
      </c>
      <c r="G1" s="581"/>
      <c r="H1" s="581"/>
      <c r="I1" s="581" t="s">
        <v>11</v>
      </c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2"/>
      <c r="V1" s="163"/>
    </row>
    <row r="2" spans="1:22" ht="96.75" x14ac:dyDescent="0.25">
      <c r="A2" s="579"/>
      <c r="B2" s="579"/>
      <c r="C2" s="164" t="s">
        <v>2</v>
      </c>
      <c r="D2" s="165" t="s">
        <v>9</v>
      </c>
      <c r="E2" s="165" t="s">
        <v>10</v>
      </c>
      <c r="F2" s="165" t="s">
        <v>5</v>
      </c>
      <c r="G2" s="165" t="s">
        <v>6</v>
      </c>
      <c r="H2" s="165" t="s">
        <v>7</v>
      </c>
      <c r="I2" s="165" t="s">
        <v>12</v>
      </c>
      <c r="J2" s="165" t="s">
        <v>13</v>
      </c>
      <c r="K2" s="165" t="s">
        <v>14</v>
      </c>
      <c r="L2" s="165" t="s">
        <v>15</v>
      </c>
      <c r="M2" s="165" t="s">
        <v>16</v>
      </c>
      <c r="N2" s="165" t="s">
        <v>17</v>
      </c>
      <c r="O2" s="165" t="s">
        <v>18</v>
      </c>
      <c r="P2" s="165" t="s">
        <v>19</v>
      </c>
      <c r="Q2" s="165" t="s">
        <v>20</v>
      </c>
      <c r="R2" s="165" t="s">
        <v>21</v>
      </c>
      <c r="S2" s="165" t="s">
        <v>22</v>
      </c>
      <c r="T2" s="165" t="s">
        <v>23</v>
      </c>
      <c r="U2" s="166" t="s">
        <v>24</v>
      </c>
      <c r="V2" s="163"/>
    </row>
    <row r="3" spans="1:22" x14ac:dyDescent="0.25">
      <c r="A3" s="580"/>
      <c r="B3" s="580"/>
      <c r="C3" s="167" t="s">
        <v>25</v>
      </c>
      <c r="D3" s="167" t="s">
        <v>25</v>
      </c>
      <c r="E3" s="167" t="s">
        <v>25</v>
      </c>
      <c r="F3" s="167" t="s">
        <v>25</v>
      </c>
      <c r="G3" s="167" t="s">
        <v>25</v>
      </c>
      <c r="H3" s="167" t="s">
        <v>25</v>
      </c>
      <c r="I3" s="167" t="s">
        <v>25</v>
      </c>
      <c r="J3" s="167" t="s">
        <v>25</v>
      </c>
      <c r="K3" s="167" t="s">
        <v>25</v>
      </c>
      <c r="L3" s="167" t="s">
        <v>25</v>
      </c>
      <c r="M3" s="167" t="s">
        <v>25</v>
      </c>
      <c r="N3" s="167" t="s">
        <v>25</v>
      </c>
      <c r="O3" s="167" t="s">
        <v>25</v>
      </c>
      <c r="P3" s="167" t="s">
        <v>25</v>
      </c>
      <c r="Q3" s="167" t="s">
        <v>25</v>
      </c>
      <c r="R3" s="167" t="s">
        <v>25</v>
      </c>
      <c r="S3" s="167" t="s">
        <v>25</v>
      </c>
      <c r="T3" s="167" t="s">
        <v>25</v>
      </c>
      <c r="U3" s="167" t="s">
        <v>25</v>
      </c>
      <c r="V3" s="163"/>
    </row>
    <row r="4" spans="1:22" x14ac:dyDescent="0.25">
      <c r="A4" s="577" t="s">
        <v>51</v>
      </c>
      <c r="B4" s="170" t="s">
        <v>52</v>
      </c>
      <c r="C4" s="56">
        <f>C12/C$15</f>
        <v>4.6945451306692407E-2</v>
      </c>
      <c r="D4" s="56">
        <f t="shared" ref="D4:U7" si="0">D12/D$15</f>
        <v>7.8160865929748163E-2</v>
      </c>
      <c r="E4" s="56">
        <f t="shared" si="0"/>
        <v>4.0710767826404093E-2</v>
      </c>
      <c r="F4" s="56">
        <f t="shared" si="0"/>
        <v>4.3639608761980003E-2</v>
      </c>
      <c r="G4" s="56">
        <f t="shared" si="0"/>
        <v>5.945899920363916E-2</v>
      </c>
      <c r="H4" s="56">
        <f t="shared" si="0"/>
        <v>6.4668641304130373E-2</v>
      </c>
      <c r="I4" s="56">
        <f t="shared" si="0"/>
        <v>4.2021139474871211E-2</v>
      </c>
      <c r="J4" s="56">
        <f t="shared" si="0"/>
        <v>9.769662981115565E-2</v>
      </c>
      <c r="K4" s="56">
        <f t="shared" si="0"/>
        <v>0</v>
      </c>
      <c r="L4" s="56">
        <f t="shared" si="0"/>
        <v>0</v>
      </c>
      <c r="M4" s="56">
        <f t="shared" si="0"/>
        <v>0.14799250061623825</v>
      </c>
      <c r="N4" s="56">
        <f t="shared" si="0"/>
        <v>0.10702419077319791</v>
      </c>
      <c r="O4" s="56">
        <f t="shared" si="0"/>
        <v>0</v>
      </c>
      <c r="P4" s="56">
        <f t="shared" si="0"/>
        <v>7.6354201354751572E-2</v>
      </c>
      <c r="Q4" s="56">
        <f t="shared" si="0"/>
        <v>3.593873128390776E-2</v>
      </c>
      <c r="R4" s="56">
        <f t="shared" si="0"/>
        <v>0</v>
      </c>
      <c r="S4" s="56">
        <f t="shared" si="0"/>
        <v>0</v>
      </c>
      <c r="T4" s="56">
        <f t="shared" si="0"/>
        <v>3.7387918829554279E-2</v>
      </c>
      <c r="U4" s="56">
        <f t="shared" si="0"/>
        <v>0</v>
      </c>
      <c r="V4" s="163"/>
    </row>
    <row r="5" spans="1:22" ht="24" x14ac:dyDescent="0.25">
      <c r="A5" s="578"/>
      <c r="B5" s="174" t="s">
        <v>53</v>
      </c>
      <c r="C5" s="56">
        <f t="shared" ref="C5:R7" si="1">C13/C$15</f>
        <v>0.18774543479311864</v>
      </c>
      <c r="D5" s="56">
        <f t="shared" si="1"/>
        <v>0.22842738161711576</v>
      </c>
      <c r="E5" s="56">
        <f t="shared" si="1"/>
        <v>0.17961999212729546</v>
      </c>
      <c r="F5" s="56">
        <f t="shared" si="1"/>
        <v>0.18524405835607435</v>
      </c>
      <c r="G5" s="56">
        <f t="shared" si="1"/>
        <v>0.19837180277905589</v>
      </c>
      <c r="H5" s="56">
        <f t="shared" si="1"/>
        <v>0.19521196434380769</v>
      </c>
      <c r="I5" s="56">
        <f t="shared" si="1"/>
        <v>0.11111111111111104</v>
      </c>
      <c r="J5" s="56">
        <f t="shared" si="1"/>
        <v>0.11590379438205152</v>
      </c>
      <c r="K5" s="56">
        <f t="shared" si="1"/>
        <v>9.5422552318907394E-2</v>
      </c>
      <c r="L5" s="56">
        <f t="shared" si="1"/>
        <v>1.1455047318499069E-2</v>
      </c>
      <c r="M5" s="56">
        <f t="shared" si="1"/>
        <v>0.36652227463200926</v>
      </c>
      <c r="N5" s="56">
        <f t="shared" si="1"/>
        <v>0.32439523067005338</v>
      </c>
      <c r="O5" s="56">
        <f t="shared" si="1"/>
        <v>6.369820655548708E-2</v>
      </c>
      <c r="P5" s="56">
        <f t="shared" si="1"/>
        <v>0.13546869796787273</v>
      </c>
      <c r="Q5" s="56">
        <f t="shared" si="1"/>
        <v>1.2129745516430587E-2</v>
      </c>
      <c r="R5" s="56">
        <f t="shared" si="1"/>
        <v>0.66666666666666663</v>
      </c>
      <c r="S5" s="56">
        <f t="shared" si="0"/>
        <v>0.20719874448404638</v>
      </c>
      <c r="T5" s="56">
        <f t="shared" si="0"/>
        <v>4.8553563002189673E-2</v>
      </c>
      <c r="U5" s="56">
        <f t="shared" si="0"/>
        <v>8.0514922543851258E-2</v>
      </c>
      <c r="V5" s="163"/>
    </row>
    <row r="6" spans="1:22" x14ac:dyDescent="0.25">
      <c r="A6" s="578"/>
      <c r="B6" s="174" t="s">
        <v>54</v>
      </c>
      <c r="C6" s="56">
        <f t="shared" si="1"/>
        <v>0.76530911390018763</v>
      </c>
      <c r="D6" s="56">
        <f t="shared" si="0"/>
        <v>0.69341175245313624</v>
      </c>
      <c r="E6" s="56">
        <f t="shared" si="0"/>
        <v>0.77966924004629912</v>
      </c>
      <c r="F6" s="56">
        <f t="shared" si="0"/>
        <v>0.77111633288194459</v>
      </c>
      <c r="G6" s="56">
        <f t="shared" si="0"/>
        <v>0.74216919801730519</v>
      </c>
      <c r="H6" s="56">
        <f t="shared" si="0"/>
        <v>0.74011939435206131</v>
      </c>
      <c r="I6" s="56">
        <f t="shared" si="0"/>
        <v>0.84686774941401721</v>
      </c>
      <c r="J6" s="56">
        <f t="shared" si="0"/>
        <v>0.78639957580679287</v>
      </c>
      <c r="K6" s="56">
        <f t="shared" si="0"/>
        <v>0.90457744768109261</v>
      </c>
      <c r="L6" s="56">
        <f t="shared" si="0"/>
        <v>0.988544952681501</v>
      </c>
      <c r="M6" s="56">
        <f t="shared" si="0"/>
        <v>0.4854852247517531</v>
      </c>
      <c r="N6" s="56">
        <f t="shared" si="0"/>
        <v>0.56858057855674893</v>
      </c>
      <c r="O6" s="56">
        <f t="shared" si="0"/>
        <v>0.93630179344451303</v>
      </c>
      <c r="P6" s="56">
        <f t="shared" si="0"/>
        <v>0.78817710067737579</v>
      </c>
      <c r="Q6" s="56">
        <f t="shared" si="0"/>
        <v>0.95193152319966168</v>
      </c>
      <c r="R6" s="56">
        <f t="shared" si="0"/>
        <v>0.33333333333333326</v>
      </c>
      <c r="S6" s="56">
        <f t="shared" si="0"/>
        <v>0.7928012555159536</v>
      </c>
      <c r="T6" s="56">
        <f t="shared" si="0"/>
        <v>0.91405851816825612</v>
      </c>
      <c r="U6" s="56">
        <f t="shared" si="0"/>
        <v>0.91948507745614871</v>
      </c>
      <c r="V6" s="163"/>
    </row>
    <row r="7" spans="1:22" x14ac:dyDescent="0.25">
      <c r="A7" s="178" t="s">
        <v>1</v>
      </c>
      <c r="B7" s="179" t="s">
        <v>2</v>
      </c>
      <c r="C7" s="56">
        <f t="shared" si="1"/>
        <v>1</v>
      </c>
      <c r="D7" s="56">
        <f t="shared" si="0"/>
        <v>1</v>
      </c>
      <c r="E7" s="56">
        <f t="shared" si="0"/>
        <v>1</v>
      </c>
      <c r="F7" s="56">
        <f t="shared" si="0"/>
        <v>1</v>
      </c>
      <c r="G7" s="56">
        <f t="shared" si="0"/>
        <v>1</v>
      </c>
      <c r="H7" s="56">
        <f t="shared" si="0"/>
        <v>1</v>
      </c>
      <c r="I7" s="56">
        <f t="shared" si="0"/>
        <v>1</v>
      </c>
      <c r="J7" s="56">
        <f t="shared" si="0"/>
        <v>1</v>
      </c>
      <c r="K7" s="56">
        <f t="shared" si="0"/>
        <v>1</v>
      </c>
      <c r="L7" s="56">
        <f t="shared" si="0"/>
        <v>1</v>
      </c>
      <c r="M7" s="56">
        <f t="shared" si="0"/>
        <v>1</v>
      </c>
      <c r="N7" s="56">
        <f t="shared" si="0"/>
        <v>1</v>
      </c>
      <c r="O7" s="56">
        <f t="shared" si="0"/>
        <v>1</v>
      </c>
      <c r="P7" s="56">
        <f t="shared" si="0"/>
        <v>1</v>
      </c>
      <c r="Q7" s="56">
        <f t="shared" si="0"/>
        <v>1</v>
      </c>
      <c r="R7" s="56">
        <f t="shared" si="0"/>
        <v>1</v>
      </c>
      <c r="S7" s="56">
        <f t="shared" si="0"/>
        <v>1</v>
      </c>
      <c r="T7" s="56">
        <f t="shared" si="0"/>
        <v>1</v>
      </c>
      <c r="U7" s="56">
        <f t="shared" si="0"/>
        <v>1</v>
      </c>
      <c r="V7" s="163"/>
    </row>
    <row r="9" spans="1:22" x14ac:dyDescent="0.25">
      <c r="A9" s="579" t="s">
        <v>0</v>
      </c>
      <c r="B9" s="579"/>
      <c r="C9" s="162" t="s">
        <v>1</v>
      </c>
      <c r="D9" s="581" t="s">
        <v>8</v>
      </c>
      <c r="E9" s="581"/>
      <c r="F9" s="581" t="s">
        <v>4</v>
      </c>
      <c r="G9" s="581"/>
      <c r="H9" s="581"/>
      <c r="I9" s="581" t="s">
        <v>11</v>
      </c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2"/>
      <c r="V9" s="163"/>
    </row>
    <row r="10" spans="1:22" ht="96.75" x14ac:dyDescent="0.25">
      <c r="A10" s="579"/>
      <c r="B10" s="579"/>
      <c r="C10" s="164" t="s">
        <v>2</v>
      </c>
      <c r="D10" s="165" t="s">
        <v>9</v>
      </c>
      <c r="E10" s="165" t="s">
        <v>10</v>
      </c>
      <c r="F10" s="165" t="s">
        <v>5</v>
      </c>
      <c r="G10" s="165" t="s">
        <v>6</v>
      </c>
      <c r="H10" s="165" t="s">
        <v>7</v>
      </c>
      <c r="I10" s="165" t="s">
        <v>12</v>
      </c>
      <c r="J10" s="165" t="s">
        <v>13</v>
      </c>
      <c r="K10" s="165" t="s">
        <v>14</v>
      </c>
      <c r="L10" s="165" t="s">
        <v>15</v>
      </c>
      <c r="M10" s="165" t="s">
        <v>16</v>
      </c>
      <c r="N10" s="165" t="s">
        <v>17</v>
      </c>
      <c r="O10" s="165" t="s">
        <v>18</v>
      </c>
      <c r="P10" s="165" t="s">
        <v>19</v>
      </c>
      <c r="Q10" s="165" t="s">
        <v>20</v>
      </c>
      <c r="R10" s="165" t="s">
        <v>21</v>
      </c>
      <c r="S10" s="165" t="s">
        <v>22</v>
      </c>
      <c r="T10" s="165" t="s">
        <v>23</v>
      </c>
      <c r="U10" s="166" t="s">
        <v>24</v>
      </c>
      <c r="V10" s="163"/>
    </row>
    <row r="11" spans="1:22" x14ac:dyDescent="0.25">
      <c r="A11" s="580"/>
      <c r="B11" s="580"/>
      <c r="C11" s="167" t="s">
        <v>3</v>
      </c>
      <c r="D11" s="168" t="s">
        <v>3</v>
      </c>
      <c r="E11" s="168" t="s">
        <v>3</v>
      </c>
      <c r="F11" s="168" t="s">
        <v>3</v>
      </c>
      <c r="G11" s="168" t="s">
        <v>3</v>
      </c>
      <c r="H11" s="168" t="s">
        <v>3</v>
      </c>
      <c r="I11" s="168" t="s">
        <v>3</v>
      </c>
      <c r="J11" s="168" t="s">
        <v>3</v>
      </c>
      <c r="K11" s="168" t="s">
        <v>3</v>
      </c>
      <c r="L11" s="168" t="s">
        <v>3</v>
      </c>
      <c r="M11" s="168" t="s">
        <v>3</v>
      </c>
      <c r="N11" s="168" t="s">
        <v>3</v>
      </c>
      <c r="O11" s="168" t="s">
        <v>3</v>
      </c>
      <c r="P11" s="168" t="s">
        <v>3</v>
      </c>
      <c r="Q11" s="168" t="s">
        <v>3</v>
      </c>
      <c r="R11" s="168" t="s">
        <v>3</v>
      </c>
      <c r="S11" s="168" t="s">
        <v>3</v>
      </c>
      <c r="T11" s="168" t="s">
        <v>3</v>
      </c>
      <c r="U11" s="169" t="s">
        <v>3</v>
      </c>
      <c r="V11" s="163"/>
    </row>
    <row r="12" spans="1:22" x14ac:dyDescent="0.25">
      <c r="A12" s="577" t="s">
        <v>51</v>
      </c>
      <c r="B12" s="170" t="s">
        <v>52</v>
      </c>
      <c r="C12" s="171">
        <v>8225.1247413170004</v>
      </c>
      <c r="D12" s="172">
        <v>2279.8159485599999</v>
      </c>
      <c r="E12" s="172">
        <v>5945.3087927569995</v>
      </c>
      <c r="F12" s="172">
        <v>6129.5456855999992</v>
      </c>
      <c r="G12" s="172">
        <v>1729.1871637869999</v>
      </c>
      <c r="H12" s="172">
        <v>366.39189193000004</v>
      </c>
      <c r="I12" s="172">
        <v>271.66666670000006</v>
      </c>
      <c r="J12" s="172">
        <v>2395.032879807</v>
      </c>
      <c r="K12" s="172">
        <v>0</v>
      </c>
      <c r="L12" s="172">
        <v>0</v>
      </c>
      <c r="M12" s="172">
        <v>1923.0145529999995</v>
      </c>
      <c r="N12" s="172">
        <v>2015.6936089400001</v>
      </c>
      <c r="O12" s="172">
        <v>0</v>
      </c>
      <c r="P12" s="172">
        <v>524.09523807000005</v>
      </c>
      <c r="Q12" s="172">
        <v>608.08333330000005</v>
      </c>
      <c r="R12" s="172">
        <v>0</v>
      </c>
      <c r="S12" s="172">
        <v>0</v>
      </c>
      <c r="T12" s="172">
        <v>487.53846149999998</v>
      </c>
      <c r="U12" s="173">
        <v>0</v>
      </c>
      <c r="V12" s="163"/>
    </row>
    <row r="13" spans="1:22" ht="24" x14ac:dyDescent="0.25">
      <c r="A13" s="578"/>
      <c r="B13" s="174" t="s">
        <v>53</v>
      </c>
      <c r="C13" s="175">
        <v>32894.126647069999</v>
      </c>
      <c r="D13" s="176">
        <v>6662.8277655799993</v>
      </c>
      <c r="E13" s="176">
        <v>26231.298881489998</v>
      </c>
      <c r="F13" s="176">
        <v>26019.06733107</v>
      </c>
      <c r="G13" s="176">
        <v>5769.0505998600001</v>
      </c>
      <c r="H13" s="176">
        <v>1106.0087161399999</v>
      </c>
      <c r="I13" s="176">
        <v>718.33333332000018</v>
      </c>
      <c r="J13" s="176">
        <v>2841.38151926</v>
      </c>
      <c r="K13" s="176">
        <v>1602.4309211</v>
      </c>
      <c r="L13" s="176">
        <v>116.2</v>
      </c>
      <c r="M13" s="176">
        <v>4762.59043655</v>
      </c>
      <c r="N13" s="176">
        <v>6109.6597741899986</v>
      </c>
      <c r="O13" s="176">
        <v>68.666666669999998</v>
      </c>
      <c r="P13" s="176">
        <v>929.85714280000002</v>
      </c>
      <c r="Q13" s="176">
        <v>205.23529413</v>
      </c>
      <c r="R13" s="176">
        <v>8700.6666640000021</v>
      </c>
      <c r="S13" s="176">
        <v>5605.96923075</v>
      </c>
      <c r="T13" s="176">
        <v>633.13846149999995</v>
      </c>
      <c r="U13" s="177">
        <v>599.99720279999997</v>
      </c>
      <c r="V13" s="163"/>
    </row>
    <row r="14" spans="1:22" x14ac:dyDescent="0.25">
      <c r="A14" s="578"/>
      <c r="B14" s="174" t="s">
        <v>54</v>
      </c>
      <c r="C14" s="175">
        <v>134086.748604725</v>
      </c>
      <c r="D14" s="176">
        <v>20225.609751848002</v>
      </c>
      <c r="E14" s="176">
        <v>113861.13885287689</v>
      </c>
      <c r="F14" s="176">
        <v>108309.6967503098</v>
      </c>
      <c r="G14" s="176">
        <v>21583.771468710987</v>
      </c>
      <c r="H14" s="176">
        <v>4193.2803857040008</v>
      </c>
      <c r="I14" s="176">
        <v>5474.9999998600024</v>
      </c>
      <c r="J14" s="176">
        <v>19278.585600795017</v>
      </c>
      <c r="K14" s="176">
        <v>15190.56907899</v>
      </c>
      <c r="L14" s="176">
        <v>10027.800000099996</v>
      </c>
      <c r="M14" s="176">
        <v>6308.3950104000023</v>
      </c>
      <c r="N14" s="176">
        <v>10708.646616099997</v>
      </c>
      <c r="O14" s="176">
        <v>1009.3333333800002</v>
      </c>
      <c r="P14" s="176">
        <v>5410.0476187499989</v>
      </c>
      <c r="Q14" s="176">
        <v>16106.68137191001</v>
      </c>
      <c r="R14" s="176">
        <v>4350.3333320000002</v>
      </c>
      <c r="S14" s="176">
        <v>21450.030769200006</v>
      </c>
      <c r="T14" s="176">
        <v>11919.323076000004</v>
      </c>
      <c r="U14" s="177">
        <v>6852.0027972399976</v>
      </c>
      <c r="V14" s="163"/>
    </row>
    <row r="15" spans="1:22" x14ac:dyDescent="0.25">
      <c r="A15" s="178" t="s">
        <v>1</v>
      </c>
      <c r="B15" s="179" t="s">
        <v>2</v>
      </c>
      <c r="C15" s="180">
        <v>175205.99999311223</v>
      </c>
      <c r="D15" s="181">
        <v>29168.253465987997</v>
      </c>
      <c r="E15" s="181">
        <v>146037.74652712408</v>
      </c>
      <c r="F15" s="181">
        <v>140458.30976697995</v>
      </c>
      <c r="G15" s="181">
        <v>29082.009232357981</v>
      </c>
      <c r="H15" s="181">
        <v>5665.6809937740045</v>
      </c>
      <c r="I15" s="181">
        <v>6464.9999998800058</v>
      </c>
      <c r="J15" s="181">
        <v>24514.999999862015</v>
      </c>
      <c r="K15" s="181">
        <v>16793.00000009</v>
      </c>
      <c r="L15" s="181">
        <v>10144.000000099995</v>
      </c>
      <c r="M15" s="181">
        <v>12993.999999949994</v>
      </c>
      <c r="N15" s="181">
        <v>18833.999999229993</v>
      </c>
      <c r="O15" s="181">
        <v>1078.0000000500002</v>
      </c>
      <c r="P15" s="181">
        <v>6863.9999996199986</v>
      </c>
      <c r="Q15" s="181">
        <v>16919.999999340009</v>
      </c>
      <c r="R15" s="181">
        <v>13050.999996000004</v>
      </c>
      <c r="S15" s="181">
        <v>27055.999999950007</v>
      </c>
      <c r="T15" s="181">
        <v>13039.999999000003</v>
      </c>
      <c r="U15" s="182">
        <v>7452.0000000399978</v>
      </c>
      <c r="V15" s="163"/>
    </row>
  </sheetData>
  <mergeCells count="10">
    <mergeCell ref="A12:A14"/>
    <mergeCell ref="A1:B3"/>
    <mergeCell ref="D1:E1"/>
    <mergeCell ref="F1:H1"/>
    <mergeCell ref="I1:U1"/>
    <mergeCell ref="A4:A6"/>
    <mergeCell ref="A9:B11"/>
    <mergeCell ref="D9:E9"/>
    <mergeCell ref="F9:H9"/>
    <mergeCell ref="I9:U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L23" sqref="L23"/>
    </sheetView>
  </sheetViews>
  <sheetFormatPr defaultRowHeight="15" x14ac:dyDescent="0.25"/>
  <cols>
    <col min="1" max="1" width="37" customWidth="1"/>
    <col min="2" max="2" width="24.85546875" bestFit="1" customWidth="1"/>
  </cols>
  <sheetData>
    <row r="1" spans="1:24" x14ac:dyDescent="0.25">
      <c r="A1" s="588"/>
      <c r="B1" s="588"/>
      <c r="C1" s="588"/>
      <c r="D1" s="588"/>
      <c r="E1" s="183" t="s">
        <v>1</v>
      </c>
      <c r="F1" s="583" t="s">
        <v>8</v>
      </c>
      <c r="G1" s="583"/>
      <c r="H1" s="583" t="s">
        <v>4</v>
      </c>
      <c r="I1" s="583"/>
      <c r="J1" s="583"/>
      <c r="K1" s="583" t="s">
        <v>11</v>
      </c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4"/>
      <c r="X1" s="184"/>
    </row>
    <row r="2" spans="1:24" ht="96.75" x14ac:dyDescent="0.25">
      <c r="A2" s="588"/>
      <c r="B2" s="588"/>
      <c r="C2" s="588"/>
      <c r="D2" s="588"/>
      <c r="E2" s="185" t="s">
        <v>2</v>
      </c>
      <c r="F2" s="186" t="s">
        <v>9</v>
      </c>
      <c r="G2" s="186" t="s">
        <v>10</v>
      </c>
      <c r="H2" s="186" t="s">
        <v>5</v>
      </c>
      <c r="I2" s="186" t="s">
        <v>6</v>
      </c>
      <c r="J2" s="186" t="s">
        <v>7</v>
      </c>
      <c r="K2" s="186" t="s">
        <v>12</v>
      </c>
      <c r="L2" s="186" t="s">
        <v>13</v>
      </c>
      <c r="M2" s="186" t="s">
        <v>14</v>
      </c>
      <c r="N2" s="186" t="s">
        <v>15</v>
      </c>
      <c r="O2" s="186" t="s">
        <v>16</v>
      </c>
      <c r="P2" s="186" t="s">
        <v>17</v>
      </c>
      <c r="Q2" s="186" t="s">
        <v>18</v>
      </c>
      <c r="R2" s="186" t="s">
        <v>19</v>
      </c>
      <c r="S2" s="186" t="s">
        <v>20</v>
      </c>
      <c r="T2" s="186" t="s">
        <v>21</v>
      </c>
      <c r="U2" s="186" t="s">
        <v>22</v>
      </c>
      <c r="V2" s="186" t="s">
        <v>23</v>
      </c>
      <c r="W2" s="187" t="s">
        <v>24</v>
      </c>
      <c r="X2" s="184"/>
    </row>
    <row r="3" spans="1:24" x14ac:dyDescent="0.25">
      <c r="A3" s="589"/>
      <c r="B3" s="589"/>
      <c r="C3" s="589"/>
      <c r="D3" s="589"/>
      <c r="E3" s="188" t="s">
        <v>3</v>
      </c>
      <c r="F3" s="189" t="s">
        <v>3</v>
      </c>
      <c r="G3" s="189" t="s">
        <v>3</v>
      </c>
      <c r="H3" s="189" t="s">
        <v>3</v>
      </c>
      <c r="I3" s="189" t="s">
        <v>3</v>
      </c>
      <c r="J3" s="189" t="s">
        <v>3</v>
      </c>
      <c r="K3" s="189" t="s">
        <v>3</v>
      </c>
      <c r="L3" s="189" t="s">
        <v>3</v>
      </c>
      <c r="M3" s="189" t="s">
        <v>3</v>
      </c>
      <c r="N3" s="189" t="s">
        <v>3</v>
      </c>
      <c r="O3" s="189" t="s">
        <v>3</v>
      </c>
      <c r="P3" s="189" t="s">
        <v>3</v>
      </c>
      <c r="Q3" s="189" t="s">
        <v>3</v>
      </c>
      <c r="R3" s="189" t="s">
        <v>3</v>
      </c>
      <c r="S3" s="189" t="s">
        <v>3</v>
      </c>
      <c r="T3" s="189" t="s">
        <v>3</v>
      </c>
      <c r="U3" s="189" t="s">
        <v>3</v>
      </c>
      <c r="V3" s="189" t="s">
        <v>3</v>
      </c>
      <c r="W3" s="190" t="s">
        <v>3</v>
      </c>
      <c r="X3" s="184"/>
    </row>
    <row r="4" spans="1:24" x14ac:dyDescent="0.25">
      <c r="A4" s="590" t="s">
        <v>51</v>
      </c>
      <c r="B4" s="590" t="s">
        <v>52</v>
      </c>
      <c r="C4" s="590" t="s">
        <v>55</v>
      </c>
      <c r="D4" s="191" t="s">
        <v>56</v>
      </c>
      <c r="E4" s="192">
        <v>4403.1055185569994</v>
      </c>
      <c r="F4" s="193">
        <v>2198.31594855</v>
      </c>
      <c r="G4" s="193">
        <v>2204.7895700069998</v>
      </c>
      <c r="H4" s="193">
        <v>3522.7595644000003</v>
      </c>
      <c r="I4" s="193">
        <v>739.679287477</v>
      </c>
      <c r="J4" s="193">
        <v>140.66666668000002</v>
      </c>
      <c r="K4" s="193">
        <v>81.500000010000008</v>
      </c>
      <c r="L4" s="193">
        <v>829.62547240699996</v>
      </c>
      <c r="M4" s="193">
        <v>0</v>
      </c>
      <c r="N4" s="193">
        <v>0</v>
      </c>
      <c r="O4" s="193">
        <v>871.61538459999997</v>
      </c>
      <c r="P4" s="193">
        <v>1953.1146615700002</v>
      </c>
      <c r="Q4" s="193">
        <v>0</v>
      </c>
      <c r="R4" s="193">
        <v>59.166666669999998</v>
      </c>
      <c r="S4" s="193">
        <v>608.08333330000005</v>
      </c>
      <c r="T4" s="193">
        <v>0</v>
      </c>
      <c r="U4" s="193">
        <v>0</v>
      </c>
      <c r="V4" s="193">
        <v>0</v>
      </c>
      <c r="W4" s="194">
        <v>0</v>
      </c>
      <c r="X4" s="184"/>
    </row>
    <row r="5" spans="1:24" x14ac:dyDescent="0.25">
      <c r="A5" s="585"/>
      <c r="B5" s="585"/>
      <c r="C5" s="585"/>
      <c r="D5" s="195" t="s">
        <v>57</v>
      </c>
      <c r="E5" s="196">
        <v>3185.6987594499997</v>
      </c>
      <c r="F5" s="197">
        <v>54.333333340000003</v>
      </c>
      <c r="G5" s="197">
        <v>3131.36542611</v>
      </c>
      <c r="H5" s="197">
        <v>2141.8575498</v>
      </c>
      <c r="I5" s="197">
        <v>845.28265107000004</v>
      </c>
      <c r="J5" s="197">
        <v>198.55855858000001</v>
      </c>
      <c r="K5" s="197">
        <v>108.66666668000001</v>
      </c>
      <c r="L5" s="197">
        <v>1565.4074074</v>
      </c>
      <c r="M5" s="197">
        <v>0</v>
      </c>
      <c r="N5" s="197">
        <v>0</v>
      </c>
      <c r="O5" s="197">
        <v>961.50727649999999</v>
      </c>
      <c r="P5" s="197">
        <v>62.578947370000002</v>
      </c>
      <c r="Q5" s="197">
        <v>0</v>
      </c>
      <c r="R5" s="197">
        <v>0</v>
      </c>
      <c r="S5" s="197">
        <v>0</v>
      </c>
      <c r="T5" s="197">
        <v>0</v>
      </c>
      <c r="U5" s="197">
        <v>0</v>
      </c>
      <c r="V5" s="197">
        <v>487.53846149999998</v>
      </c>
      <c r="W5" s="198">
        <v>0</v>
      </c>
      <c r="X5" s="184"/>
    </row>
    <row r="6" spans="1:24" x14ac:dyDescent="0.25">
      <c r="A6" s="585"/>
      <c r="B6" s="585"/>
      <c r="C6" s="585"/>
      <c r="D6" s="195" t="s">
        <v>58</v>
      </c>
      <c r="E6" s="196">
        <v>171.39189191</v>
      </c>
      <c r="F6" s="197">
        <v>27.166666670000001</v>
      </c>
      <c r="G6" s="197">
        <v>144.22522524000001</v>
      </c>
      <c r="H6" s="197">
        <v>0</v>
      </c>
      <c r="I6" s="197">
        <v>144.22522524000001</v>
      </c>
      <c r="J6" s="197">
        <v>27.166666670000001</v>
      </c>
      <c r="K6" s="197">
        <v>81.500000010000008</v>
      </c>
      <c r="L6" s="197">
        <v>0</v>
      </c>
      <c r="M6" s="197">
        <v>0</v>
      </c>
      <c r="N6" s="197">
        <v>0</v>
      </c>
      <c r="O6" s="197">
        <v>89.891891900000005</v>
      </c>
      <c r="P6" s="197">
        <v>0</v>
      </c>
      <c r="Q6" s="197">
        <v>0</v>
      </c>
      <c r="R6" s="197">
        <v>0</v>
      </c>
      <c r="S6" s="197">
        <v>0</v>
      </c>
      <c r="T6" s="197">
        <v>0</v>
      </c>
      <c r="U6" s="197">
        <v>0</v>
      </c>
      <c r="V6" s="197">
        <v>0</v>
      </c>
      <c r="W6" s="198">
        <v>0</v>
      </c>
      <c r="X6" s="184"/>
    </row>
    <row r="7" spans="1:24" x14ac:dyDescent="0.25">
      <c r="A7" s="585"/>
      <c r="B7" s="585"/>
      <c r="C7" s="585"/>
      <c r="D7" s="195" t="s">
        <v>59</v>
      </c>
      <c r="E7" s="196">
        <v>464.92857140000001</v>
      </c>
      <c r="F7" s="197">
        <v>0</v>
      </c>
      <c r="G7" s="197">
        <v>464.92857140000001</v>
      </c>
      <c r="H7" s="197">
        <v>464.92857140000001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7">
        <v>0</v>
      </c>
      <c r="Q7" s="197">
        <v>0</v>
      </c>
      <c r="R7" s="197">
        <v>464.92857140000001</v>
      </c>
      <c r="S7" s="197">
        <v>0</v>
      </c>
      <c r="T7" s="197">
        <v>0</v>
      </c>
      <c r="U7" s="197">
        <v>0</v>
      </c>
      <c r="V7" s="197">
        <v>0</v>
      </c>
      <c r="W7" s="198">
        <v>0</v>
      </c>
      <c r="X7" s="184"/>
    </row>
    <row r="8" spans="1:24" x14ac:dyDescent="0.25">
      <c r="A8" s="585"/>
      <c r="B8" s="585"/>
      <c r="C8" s="585"/>
      <c r="D8" s="195" t="s">
        <v>60</v>
      </c>
      <c r="E8" s="196">
        <v>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8">
        <v>0</v>
      </c>
      <c r="X8" s="184"/>
    </row>
    <row r="9" spans="1:24" x14ac:dyDescent="0.25">
      <c r="A9" s="585"/>
      <c r="B9" s="585" t="s">
        <v>53</v>
      </c>
      <c r="C9" s="585" t="s">
        <v>55</v>
      </c>
      <c r="D9" s="195" t="s">
        <v>56</v>
      </c>
      <c r="E9" s="196">
        <v>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0</v>
      </c>
      <c r="Q9" s="197">
        <v>0</v>
      </c>
      <c r="R9" s="197">
        <v>0</v>
      </c>
      <c r="S9" s="197">
        <v>0</v>
      </c>
      <c r="T9" s="197">
        <v>0</v>
      </c>
      <c r="U9" s="197">
        <v>0</v>
      </c>
      <c r="V9" s="197">
        <v>0</v>
      </c>
      <c r="W9" s="198">
        <v>0</v>
      </c>
      <c r="X9" s="184"/>
    </row>
    <row r="10" spans="1:24" x14ac:dyDescent="0.25">
      <c r="A10" s="585"/>
      <c r="B10" s="585"/>
      <c r="C10" s="585"/>
      <c r="D10" s="195" t="s">
        <v>57</v>
      </c>
      <c r="E10" s="196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7">
        <v>0</v>
      </c>
      <c r="S10" s="197">
        <v>0</v>
      </c>
      <c r="T10" s="197">
        <v>0</v>
      </c>
      <c r="U10" s="197">
        <v>0</v>
      </c>
      <c r="V10" s="197">
        <v>0</v>
      </c>
      <c r="W10" s="198">
        <v>0</v>
      </c>
      <c r="X10" s="184"/>
    </row>
    <row r="11" spans="1:24" x14ac:dyDescent="0.25">
      <c r="A11" s="585"/>
      <c r="B11" s="585"/>
      <c r="C11" s="585"/>
      <c r="D11" s="195" t="s">
        <v>58</v>
      </c>
      <c r="E11" s="196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8">
        <v>0</v>
      </c>
      <c r="X11" s="184"/>
    </row>
    <row r="12" spans="1:24" x14ac:dyDescent="0.25">
      <c r="A12" s="585"/>
      <c r="B12" s="585"/>
      <c r="C12" s="585"/>
      <c r="D12" s="195" t="s">
        <v>59</v>
      </c>
      <c r="E12" s="196">
        <v>0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97">
        <v>0</v>
      </c>
      <c r="V12" s="197">
        <v>0</v>
      </c>
      <c r="W12" s="198">
        <v>0</v>
      </c>
      <c r="X12" s="184"/>
    </row>
    <row r="13" spans="1:24" x14ac:dyDescent="0.25">
      <c r="A13" s="585"/>
      <c r="B13" s="585"/>
      <c r="C13" s="585"/>
      <c r="D13" s="195" t="s">
        <v>60</v>
      </c>
      <c r="E13" s="196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  <c r="W13" s="198">
        <v>0</v>
      </c>
      <c r="X13" s="184"/>
    </row>
    <row r="14" spans="1:24" x14ac:dyDescent="0.25">
      <c r="A14" s="585"/>
      <c r="B14" s="585" t="s">
        <v>54</v>
      </c>
      <c r="C14" s="585" t="s">
        <v>55</v>
      </c>
      <c r="D14" s="195" t="s">
        <v>56</v>
      </c>
      <c r="E14" s="196">
        <v>8120.1442984000014</v>
      </c>
      <c r="F14" s="197">
        <v>1605.2410714</v>
      </c>
      <c r="G14" s="197">
        <v>6514.9032269999998</v>
      </c>
      <c r="H14" s="197">
        <v>5096.4216981</v>
      </c>
      <c r="I14" s="197">
        <v>2576.7814093099996</v>
      </c>
      <c r="J14" s="197">
        <v>446.94119099</v>
      </c>
      <c r="K14" s="197">
        <v>108.66666668000001</v>
      </c>
      <c r="L14" s="197">
        <v>1607.1625094400001</v>
      </c>
      <c r="M14" s="197">
        <v>2138.33552633</v>
      </c>
      <c r="N14" s="197">
        <v>0</v>
      </c>
      <c r="O14" s="197">
        <v>134.83783785</v>
      </c>
      <c r="P14" s="197">
        <v>1260.3571428</v>
      </c>
      <c r="Q14" s="197">
        <v>0</v>
      </c>
      <c r="R14" s="197">
        <v>0</v>
      </c>
      <c r="S14" s="197">
        <v>0</v>
      </c>
      <c r="T14" s="197">
        <v>0</v>
      </c>
      <c r="U14" s="197">
        <v>1895.7076923</v>
      </c>
      <c r="V14" s="197">
        <v>975.07692299999997</v>
      </c>
      <c r="W14" s="198">
        <v>0</v>
      </c>
      <c r="X14" s="184"/>
    </row>
    <row r="15" spans="1:24" x14ac:dyDescent="0.25">
      <c r="A15" s="585"/>
      <c r="B15" s="585"/>
      <c r="C15" s="585"/>
      <c r="D15" s="195" t="s">
        <v>57</v>
      </c>
      <c r="E15" s="196">
        <v>18481.130319167001</v>
      </c>
      <c r="F15" s="197">
        <v>2891.6309645470001</v>
      </c>
      <c r="G15" s="197">
        <v>15589.499354619998</v>
      </c>
      <c r="H15" s="197">
        <v>12925.381998300003</v>
      </c>
      <c r="I15" s="197">
        <v>4573.6400314800012</v>
      </c>
      <c r="J15" s="197">
        <v>982.10828938700001</v>
      </c>
      <c r="K15" s="197">
        <v>1327.9999999600002</v>
      </c>
      <c r="L15" s="197">
        <v>4868.4092970270003</v>
      </c>
      <c r="M15" s="197">
        <v>1351.48355266</v>
      </c>
      <c r="N15" s="197">
        <v>1779.3304347999999</v>
      </c>
      <c r="O15" s="197">
        <v>3019.3596673499997</v>
      </c>
      <c r="P15" s="197">
        <v>1448.09398491</v>
      </c>
      <c r="Q15" s="197">
        <v>8</v>
      </c>
      <c r="R15" s="197">
        <v>583.26190473999998</v>
      </c>
      <c r="S15" s="197">
        <v>136.82352942</v>
      </c>
      <c r="T15" s="197">
        <v>1087.583333</v>
      </c>
      <c r="U15" s="197">
        <v>1895.7076923000002</v>
      </c>
      <c r="V15" s="197">
        <v>975.07692299999997</v>
      </c>
      <c r="W15" s="198">
        <v>0</v>
      </c>
      <c r="X15" s="184"/>
    </row>
    <row r="16" spans="1:24" x14ac:dyDescent="0.25">
      <c r="A16" s="585"/>
      <c r="B16" s="585"/>
      <c r="C16" s="585"/>
      <c r="D16" s="195" t="s">
        <v>58</v>
      </c>
      <c r="E16" s="196">
        <v>34952.329230390002</v>
      </c>
      <c r="F16" s="197">
        <v>4925.4469989699992</v>
      </c>
      <c r="G16" s="197">
        <v>30026.882231420001</v>
      </c>
      <c r="H16" s="197">
        <v>30336.266110870005</v>
      </c>
      <c r="I16" s="197">
        <v>3404.8586214799998</v>
      </c>
      <c r="J16" s="197">
        <v>1211.2044980400001</v>
      </c>
      <c r="K16" s="197">
        <v>1626.8333333300002</v>
      </c>
      <c r="L16" s="197">
        <v>3832.8607331600006</v>
      </c>
      <c r="M16" s="197">
        <v>3900.25</v>
      </c>
      <c r="N16" s="197">
        <v>1866.4804347999998</v>
      </c>
      <c r="O16" s="197">
        <v>1186.2370062499997</v>
      </c>
      <c r="P16" s="197">
        <v>3338.6296991099998</v>
      </c>
      <c r="Q16" s="197">
        <v>76.666666669999998</v>
      </c>
      <c r="R16" s="197">
        <v>1572.2857142099999</v>
      </c>
      <c r="S16" s="197">
        <v>1421.4019607299999</v>
      </c>
      <c r="T16" s="197">
        <v>2175.1666660000001</v>
      </c>
      <c r="U16" s="197">
        <v>8910.4615384499994</v>
      </c>
      <c r="V16" s="197">
        <v>2925.2307689999998</v>
      </c>
      <c r="W16" s="198">
        <v>2119.8247086800002</v>
      </c>
      <c r="X16" s="184"/>
    </row>
    <row r="17" spans="1:24" x14ac:dyDescent="0.25">
      <c r="A17" s="585"/>
      <c r="B17" s="585"/>
      <c r="C17" s="585"/>
      <c r="D17" s="195" t="s">
        <v>59</v>
      </c>
      <c r="E17" s="196">
        <v>19856.936296704003</v>
      </c>
      <c r="F17" s="197">
        <v>3470.7467547740002</v>
      </c>
      <c r="G17" s="197">
        <v>16386.189541930002</v>
      </c>
      <c r="H17" s="197">
        <v>15403.071885519998</v>
      </c>
      <c r="I17" s="197">
        <v>3722.4680559239996</v>
      </c>
      <c r="J17" s="197">
        <v>731.39635526000006</v>
      </c>
      <c r="K17" s="197">
        <v>190.16666669000003</v>
      </c>
      <c r="L17" s="197">
        <v>2160.3121692940003</v>
      </c>
      <c r="M17" s="197">
        <v>975.0625</v>
      </c>
      <c r="N17" s="197">
        <v>4660.7586957000003</v>
      </c>
      <c r="O17" s="197">
        <v>1967.9604989499999</v>
      </c>
      <c r="P17" s="197">
        <v>880.49436088000004</v>
      </c>
      <c r="Q17" s="197">
        <v>412.00000001999996</v>
      </c>
      <c r="R17" s="197">
        <v>2324.6428569999998</v>
      </c>
      <c r="S17" s="197">
        <v>684.11764709999989</v>
      </c>
      <c r="T17" s="197">
        <v>0</v>
      </c>
      <c r="U17" s="197">
        <v>947.85384615000009</v>
      </c>
      <c r="V17" s="197">
        <v>2925.2307689999998</v>
      </c>
      <c r="W17" s="198">
        <v>1728.3362859199997</v>
      </c>
      <c r="X17" s="184"/>
    </row>
    <row r="18" spans="1:24" x14ac:dyDescent="0.25">
      <c r="A18" s="585"/>
      <c r="B18" s="585"/>
      <c r="C18" s="585"/>
      <c r="D18" s="195" t="s">
        <v>60</v>
      </c>
      <c r="E18" s="196">
        <v>52676.208460063986</v>
      </c>
      <c r="F18" s="197">
        <v>7332.5439621570004</v>
      </c>
      <c r="G18" s="197">
        <v>45343.664497907012</v>
      </c>
      <c r="H18" s="197">
        <v>44548.55505752001</v>
      </c>
      <c r="I18" s="197">
        <v>7306.0233505170017</v>
      </c>
      <c r="J18" s="197">
        <v>821.63005202699992</v>
      </c>
      <c r="K18" s="197">
        <v>2221.3333332000002</v>
      </c>
      <c r="L18" s="197">
        <v>6809.8408918739997</v>
      </c>
      <c r="M18" s="197">
        <v>6825.4375</v>
      </c>
      <c r="N18" s="197">
        <v>1721.2304348</v>
      </c>
      <c r="O18" s="197">
        <v>0</v>
      </c>
      <c r="P18" s="197">
        <v>3781.0714283999996</v>
      </c>
      <c r="Q18" s="197">
        <v>512.66666668999994</v>
      </c>
      <c r="R18" s="197">
        <v>929.85714280000002</v>
      </c>
      <c r="S18" s="197">
        <v>13864.338234660005</v>
      </c>
      <c r="T18" s="197">
        <v>1087.583333</v>
      </c>
      <c r="U18" s="197">
        <v>7800.2999999999993</v>
      </c>
      <c r="V18" s="197">
        <v>4118.707691999999</v>
      </c>
      <c r="W18" s="198">
        <v>3003.8418026400009</v>
      </c>
      <c r="X18" s="184"/>
    </row>
    <row r="19" spans="1:24" x14ac:dyDescent="0.25">
      <c r="A19" s="585" t="s">
        <v>51</v>
      </c>
      <c r="B19" s="585" t="s">
        <v>52</v>
      </c>
      <c r="C19" s="585"/>
      <c r="D19" s="585"/>
      <c r="E19" s="196">
        <v>8225.1247413170004</v>
      </c>
      <c r="F19" s="197">
        <v>2279.8159485599999</v>
      </c>
      <c r="G19" s="197">
        <v>5945.3087927569995</v>
      </c>
      <c r="H19" s="197">
        <v>6129.5456855999992</v>
      </c>
      <c r="I19" s="197">
        <v>1729.1871637869999</v>
      </c>
      <c r="J19" s="197">
        <v>366.39189193000004</v>
      </c>
      <c r="K19" s="197">
        <v>271.66666670000006</v>
      </c>
      <c r="L19" s="197">
        <v>2395.032879807</v>
      </c>
      <c r="M19" s="197">
        <v>0</v>
      </c>
      <c r="N19" s="197">
        <v>0</v>
      </c>
      <c r="O19" s="197">
        <v>1923.0145529999995</v>
      </c>
      <c r="P19" s="197">
        <v>2015.6936089400001</v>
      </c>
      <c r="Q19" s="197">
        <v>0</v>
      </c>
      <c r="R19" s="197">
        <v>524.09523807000005</v>
      </c>
      <c r="S19" s="197">
        <v>608.08333330000005</v>
      </c>
      <c r="T19" s="197">
        <v>0</v>
      </c>
      <c r="U19" s="197">
        <v>0</v>
      </c>
      <c r="V19" s="197">
        <v>487.53846149999998</v>
      </c>
      <c r="W19" s="198">
        <v>0</v>
      </c>
      <c r="X19" s="184"/>
    </row>
    <row r="20" spans="1:24" x14ac:dyDescent="0.25">
      <c r="A20" s="585"/>
      <c r="B20" s="585" t="s">
        <v>53</v>
      </c>
      <c r="C20" s="585"/>
      <c r="D20" s="585"/>
      <c r="E20" s="196">
        <v>32894.126647069999</v>
      </c>
      <c r="F20" s="197">
        <v>6662.8277655799993</v>
      </c>
      <c r="G20" s="197">
        <v>26231.298881489998</v>
      </c>
      <c r="H20" s="197">
        <v>26019.06733107</v>
      </c>
      <c r="I20" s="197">
        <v>5769.0505998600001</v>
      </c>
      <c r="J20" s="197">
        <v>1106.0087161399999</v>
      </c>
      <c r="K20" s="197">
        <v>718.33333332000018</v>
      </c>
      <c r="L20" s="197">
        <v>2841.38151926</v>
      </c>
      <c r="M20" s="197">
        <v>1602.4309211</v>
      </c>
      <c r="N20" s="197">
        <v>116.2</v>
      </c>
      <c r="O20" s="197">
        <v>4762.59043655</v>
      </c>
      <c r="P20" s="197">
        <v>6109.6597741899986</v>
      </c>
      <c r="Q20" s="197">
        <v>68.666666669999998</v>
      </c>
      <c r="R20" s="197">
        <v>929.85714280000002</v>
      </c>
      <c r="S20" s="197">
        <v>205.23529413</v>
      </c>
      <c r="T20" s="197">
        <v>8700.6666640000021</v>
      </c>
      <c r="U20" s="197">
        <v>5605.96923075</v>
      </c>
      <c r="V20" s="197">
        <v>633.13846149999995</v>
      </c>
      <c r="W20" s="198">
        <v>599.99720279999997</v>
      </c>
      <c r="X20" s="184"/>
    </row>
    <row r="21" spans="1:24" x14ac:dyDescent="0.25">
      <c r="A21" s="585"/>
      <c r="B21" s="585" t="s">
        <v>54</v>
      </c>
      <c r="C21" s="585"/>
      <c r="D21" s="585"/>
      <c r="E21" s="196">
        <v>134086.748604725</v>
      </c>
      <c r="F21" s="197">
        <v>20225.609751848002</v>
      </c>
      <c r="G21" s="197">
        <v>113861.13885287689</v>
      </c>
      <c r="H21" s="197">
        <v>108309.6967503098</v>
      </c>
      <c r="I21" s="197">
        <v>21583.771468710987</v>
      </c>
      <c r="J21" s="197">
        <v>4193.2803857040008</v>
      </c>
      <c r="K21" s="197">
        <v>5474.9999998600024</v>
      </c>
      <c r="L21" s="197">
        <v>19278.585600795017</v>
      </c>
      <c r="M21" s="197">
        <v>15190.56907899</v>
      </c>
      <c r="N21" s="197">
        <v>10027.800000099996</v>
      </c>
      <c r="O21" s="197">
        <v>6308.3950104000023</v>
      </c>
      <c r="P21" s="197">
        <v>10708.646616099997</v>
      </c>
      <c r="Q21" s="197">
        <v>1009.3333333800002</v>
      </c>
      <c r="R21" s="197">
        <v>5410.0476187499989</v>
      </c>
      <c r="S21" s="197">
        <v>16106.68137191001</v>
      </c>
      <c r="T21" s="197">
        <v>4350.3333320000002</v>
      </c>
      <c r="U21" s="197">
        <v>21450.030769200006</v>
      </c>
      <c r="V21" s="197">
        <v>11919.323076000004</v>
      </c>
      <c r="W21" s="198">
        <v>6852.0027972399976</v>
      </c>
      <c r="X21" s="184"/>
    </row>
    <row r="22" spans="1:24" x14ac:dyDescent="0.25">
      <c r="A22" s="199" t="s">
        <v>1</v>
      </c>
      <c r="B22" s="586" t="s">
        <v>2</v>
      </c>
      <c r="C22" s="587"/>
      <c r="D22" s="587"/>
      <c r="E22" s="200">
        <v>175205.99999311223</v>
      </c>
      <c r="F22" s="201">
        <v>29168.253465987997</v>
      </c>
      <c r="G22" s="201">
        <v>146037.74652712408</v>
      </c>
      <c r="H22" s="201">
        <v>140458.30976697995</v>
      </c>
      <c r="I22" s="201">
        <v>29082.009232357981</v>
      </c>
      <c r="J22" s="201">
        <v>5665.6809937740045</v>
      </c>
      <c r="K22" s="201">
        <v>6464.9999998800058</v>
      </c>
      <c r="L22" s="201">
        <v>24514.999999862015</v>
      </c>
      <c r="M22" s="201">
        <v>16793.00000009</v>
      </c>
      <c r="N22" s="201">
        <v>10144.000000099995</v>
      </c>
      <c r="O22" s="201">
        <v>12993.999999949994</v>
      </c>
      <c r="P22" s="201">
        <v>18833.999999229993</v>
      </c>
      <c r="Q22" s="201">
        <v>1078.0000000500002</v>
      </c>
      <c r="R22" s="201">
        <v>6863.9999996199986</v>
      </c>
      <c r="S22" s="201">
        <v>16919.999999340009</v>
      </c>
      <c r="T22" s="201">
        <v>13050.999996000004</v>
      </c>
      <c r="U22" s="201">
        <v>27055.999999950007</v>
      </c>
      <c r="V22" s="201">
        <v>13039.999999000003</v>
      </c>
      <c r="W22" s="202">
        <v>7452.0000000399978</v>
      </c>
      <c r="X22" s="184"/>
    </row>
    <row r="23" spans="1:24" x14ac:dyDescent="0.25">
      <c r="P23" s="288"/>
    </row>
    <row r="24" spans="1:24" x14ac:dyDescent="0.25">
      <c r="E24" s="183" t="s">
        <v>1</v>
      </c>
      <c r="F24" s="583" t="s">
        <v>8</v>
      </c>
      <c r="G24" s="583"/>
      <c r="H24" s="583" t="s">
        <v>4</v>
      </c>
      <c r="I24" s="583"/>
      <c r="J24" s="583"/>
      <c r="K24" s="583" t="s">
        <v>11</v>
      </c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4"/>
    </row>
    <row r="25" spans="1:24" ht="96.75" x14ac:dyDescent="0.25">
      <c r="E25" s="185" t="s">
        <v>2</v>
      </c>
      <c r="F25" s="186" t="s">
        <v>9</v>
      </c>
      <c r="G25" s="186" t="s">
        <v>10</v>
      </c>
      <c r="H25" s="186" t="s">
        <v>5</v>
      </c>
      <c r="I25" s="186" t="s">
        <v>6</v>
      </c>
      <c r="J25" s="186" t="s">
        <v>7</v>
      </c>
      <c r="K25" s="186" t="s">
        <v>12</v>
      </c>
      <c r="L25" s="186" t="s">
        <v>13</v>
      </c>
      <c r="M25" s="186" t="s">
        <v>14</v>
      </c>
      <c r="N25" s="186" t="s">
        <v>15</v>
      </c>
      <c r="O25" s="186" t="s">
        <v>16</v>
      </c>
      <c r="P25" s="186" t="s">
        <v>17</v>
      </c>
      <c r="Q25" s="186" t="s">
        <v>18</v>
      </c>
      <c r="R25" s="186" t="s">
        <v>19</v>
      </c>
      <c r="S25" s="186" t="s">
        <v>20</v>
      </c>
      <c r="T25" s="186" t="s">
        <v>21</v>
      </c>
      <c r="U25" s="186" t="s">
        <v>22</v>
      </c>
      <c r="V25" s="186" t="s">
        <v>23</v>
      </c>
      <c r="W25" s="187" t="s">
        <v>24</v>
      </c>
    </row>
    <row r="26" spans="1:24" x14ac:dyDescent="0.25">
      <c r="E26" s="188" t="s">
        <v>25</v>
      </c>
      <c r="F26" s="188" t="s">
        <v>25</v>
      </c>
      <c r="G26" s="188" t="s">
        <v>25</v>
      </c>
      <c r="H26" s="188" t="s">
        <v>25</v>
      </c>
      <c r="I26" s="188" t="s">
        <v>25</v>
      </c>
      <c r="J26" s="188" t="s">
        <v>25</v>
      </c>
      <c r="K26" s="188" t="s">
        <v>25</v>
      </c>
      <c r="L26" s="188" t="s">
        <v>25</v>
      </c>
      <c r="M26" s="188" t="s">
        <v>25</v>
      </c>
      <c r="N26" s="188" t="s">
        <v>25</v>
      </c>
      <c r="O26" s="188" t="s">
        <v>25</v>
      </c>
      <c r="P26" s="188" t="s">
        <v>25</v>
      </c>
      <c r="Q26" s="188" t="s">
        <v>25</v>
      </c>
      <c r="R26" s="188" t="s">
        <v>25</v>
      </c>
      <c r="S26" s="188" t="s">
        <v>25</v>
      </c>
      <c r="T26" s="188" t="s">
        <v>25</v>
      </c>
      <c r="U26" s="188" t="s">
        <v>25</v>
      </c>
      <c r="V26" s="188" t="s">
        <v>25</v>
      </c>
      <c r="W26" s="188" t="s">
        <v>25</v>
      </c>
    </row>
    <row r="27" spans="1:24" x14ac:dyDescent="0.25">
      <c r="B27" t="s">
        <v>61</v>
      </c>
      <c r="D27" s="191" t="s">
        <v>56</v>
      </c>
      <c r="E27" s="203">
        <f>E14/E$21</f>
        <v>6.0558887309121172E-2</v>
      </c>
      <c r="F27" s="203">
        <f t="shared" ref="F27:W31" si="0">F14/F$21</f>
        <v>7.9366757842904104E-2</v>
      </c>
      <c r="G27" s="203">
        <f t="shared" si="0"/>
        <v>5.7217969999563113E-2</v>
      </c>
      <c r="H27" s="203">
        <f t="shared" si="0"/>
        <v>4.7054159055111774E-2</v>
      </c>
      <c r="I27" s="203">
        <f t="shared" si="0"/>
        <v>0.11938513216031046</v>
      </c>
      <c r="J27" s="203">
        <f t="shared" si="0"/>
        <v>0.10658509564820431</v>
      </c>
      <c r="K27" s="203">
        <f t="shared" si="0"/>
        <v>1.9847793001420758E-2</v>
      </c>
      <c r="L27" s="203">
        <f t="shared" si="0"/>
        <v>8.3365167067739832E-2</v>
      </c>
      <c r="M27" s="203">
        <f t="shared" si="0"/>
        <v>0.14076730866439502</v>
      </c>
      <c r="N27" s="203">
        <f t="shared" si="0"/>
        <v>0</v>
      </c>
      <c r="O27" s="203">
        <f t="shared" si="0"/>
        <v>2.1374349200978492E-2</v>
      </c>
      <c r="P27" s="203">
        <f t="shared" si="0"/>
        <v>0.1176952782161199</v>
      </c>
      <c r="Q27" s="203">
        <f t="shared" si="0"/>
        <v>0</v>
      </c>
      <c r="R27" s="203">
        <f t="shared" si="0"/>
        <v>0</v>
      </c>
      <c r="S27" s="203">
        <f t="shared" si="0"/>
        <v>0</v>
      </c>
      <c r="T27" s="203">
        <f t="shared" si="0"/>
        <v>0</v>
      </c>
      <c r="U27" s="203">
        <f t="shared" si="0"/>
        <v>8.8377854218374241E-2</v>
      </c>
      <c r="V27" s="203">
        <f t="shared" si="0"/>
        <v>8.1806400982900887E-2</v>
      </c>
      <c r="W27" s="203">
        <f t="shared" si="0"/>
        <v>0</v>
      </c>
    </row>
    <row r="28" spans="1:24" x14ac:dyDescent="0.25">
      <c r="D28" s="195" t="s">
        <v>57</v>
      </c>
      <c r="E28" s="203">
        <f t="shared" ref="E28:T31" si="1">E15/E$21</f>
        <v>0.13782965514099846</v>
      </c>
      <c r="F28" s="203">
        <f t="shared" si="1"/>
        <v>0.14296879055934486</v>
      </c>
      <c r="G28" s="203">
        <f t="shared" si="1"/>
        <v>0.13691676995048874</v>
      </c>
      <c r="H28" s="203">
        <f t="shared" si="1"/>
        <v>0.11933725590698815</v>
      </c>
      <c r="I28" s="203">
        <f>I15/I$21</f>
        <v>0.21190180029983172</v>
      </c>
      <c r="J28" s="203">
        <f t="shared" si="1"/>
        <v>0.23421002152283121</v>
      </c>
      <c r="K28" s="203">
        <f t="shared" si="1"/>
        <v>0.24255707762446715</v>
      </c>
      <c r="L28" s="203">
        <f t="shared" si="1"/>
        <v>0.25252938145141907</v>
      </c>
      <c r="M28" s="203">
        <f t="shared" si="1"/>
        <v>8.89685926598517E-2</v>
      </c>
      <c r="N28" s="203">
        <f t="shared" si="1"/>
        <v>0.17743976094280467</v>
      </c>
      <c r="O28" s="203">
        <f t="shared" si="1"/>
        <v>0.47862565079902125</v>
      </c>
      <c r="P28" s="203">
        <f t="shared" si="1"/>
        <v>0.13522661049743223</v>
      </c>
      <c r="Q28" s="203">
        <f t="shared" si="1"/>
        <v>7.9260237777048718E-3</v>
      </c>
      <c r="R28" s="203">
        <f t="shared" si="1"/>
        <v>0.1078108633865895</v>
      </c>
      <c r="S28" s="203">
        <f t="shared" si="1"/>
        <v>8.494830577490637E-3</v>
      </c>
      <c r="T28" s="203">
        <f t="shared" si="1"/>
        <v>0.25</v>
      </c>
      <c r="U28" s="203">
        <f t="shared" si="0"/>
        <v>8.8377854218374255E-2</v>
      </c>
      <c r="V28" s="203">
        <f t="shared" si="0"/>
        <v>8.1806400982900887E-2</v>
      </c>
      <c r="W28" s="203">
        <f t="shared" si="0"/>
        <v>0</v>
      </c>
    </row>
    <row r="29" spans="1:24" x14ac:dyDescent="0.25">
      <c r="D29" s="195" t="s">
        <v>58</v>
      </c>
      <c r="E29" s="203">
        <f t="shared" si="1"/>
        <v>0.26066952621415374</v>
      </c>
      <c r="F29" s="203">
        <f t="shared" si="0"/>
        <v>0.24352526620464257</v>
      </c>
      <c r="G29" s="203">
        <f t="shared" si="0"/>
        <v>0.26371492972873356</v>
      </c>
      <c r="H29" s="203">
        <f t="shared" si="0"/>
        <v>0.28008818250876721</v>
      </c>
      <c r="I29" s="203">
        <f t="shared" si="0"/>
        <v>0.15775086510788297</v>
      </c>
      <c r="J29" s="203">
        <f t="shared" si="0"/>
        <v>0.28884414745298592</v>
      </c>
      <c r="K29" s="203">
        <f t="shared" si="0"/>
        <v>0.29713850837837424</v>
      </c>
      <c r="L29" s="203">
        <f t="shared" si="0"/>
        <v>0.19881441577342374</v>
      </c>
      <c r="M29" s="203">
        <f t="shared" si="0"/>
        <v>0.25675469955858443</v>
      </c>
      <c r="N29" s="203">
        <f t="shared" si="0"/>
        <v>0.18613060040900173</v>
      </c>
      <c r="O29" s="203">
        <f t="shared" si="0"/>
        <v>0.18804101586764504</v>
      </c>
      <c r="P29" s="203">
        <f t="shared" si="0"/>
        <v>0.31176952782161205</v>
      </c>
      <c r="Q29" s="203">
        <f t="shared" si="0"/>
        <v>7.5957727872974196E-2</v>
      </c>
      <c r="R29" s="203">
        <f t="shared" si="0"/>
        <v>0.29062326711521241</v>
      </c>
      <c r="S29" s="203">
        <f t="shared" si="0"/>
        <v>8.8249213348748523E-2</v>
      </c>
      <c r="T29" s="203">
        <f t="shared" si="0"/>
        <v>0.5</v>
      </c>
      <c r="U29" s="203">
        <f t="shared" si="0"/>
        <v>0.41540553644540629</v>
      </c>
      <c r="V29" s="203">
        <f t="shared" si="0"/>
        <v>0.24541920294870265</v>
      </c>
      <c r="W29" s="203">
        <f t="shared" si="0"/>
        <v>0.30937300690155445</v>
      </c>
    </row>
    <row r="30" spans="1:24" x14ac:dyDescent="0.25">
      <c r="D30" s="195" t="s">
        <v>59</v>
      </c>
      <c r="E30" s="203">
        <f t="shared" si="1"/>
        <v>0.14809022146730075</v>
      </c>
      <c r="F30" s="203">
        <f t="shared" si="0"/>
        <v>0.17160158815270724</v>
      </c>
      <c r="G30" s="203">
        <f t="shared" si="0"/>
        <v>0.14391380331355239</v>
      </c>
      <c r="H30" s="203">
        <f t="shared" si="0"/>
        <v>0.14221323064941496</v>
      </c>
      <c r="I30" s="203">
        <f t="shared" si="0"/>
        <v>0.17246606142583989</v>
      </c>
      <c r="J30" s="203">
        <f t="shared" si="0"/>
        <v>0.17442104700499475</v>
      </c>
      <c r="K30" s="203">
        <f t="shared" si="0"/>
        <v>3.4733637752486328E-2</v>
      </c>
      <c r="L30" s="203">
        <f t="shared" si="0"/>
        <v>0.11205760702719357</v>
      </c>
      <c r="M30" s="203">
        <f t="shared" si="0"/>
        <v>6.4188674889646108E-2</v>
      </c>
      <c r="N30" s="203">
        <f t="shared" si="0"/>
        <v>0.46478377068285404</v>
      </c>
      <c r="O30" s="203">
        <f t="shared" si="0"/>
        <v>0.31195898413235468</v>
      </c>
      <c r="P30" s="203">
        <f t="shared" si="0"/>
        <v>8.2222748816476399E-2</v>
      </c>
      <c r="Q30" s="203">
        <f t="shared" si="0"/>
        <v>0.40819022457161591</v>
      </c>
      <c r="R30" s="203">
        <f t="shared" si="0"/>
        <v>0.42968990678442726</v>
      </c>
      <c r="S30" s="203">
        <f t="shared" si="0"/>
        <v>4.2474152887453182E-2</v>
      </c>
      <c r="T30" s="203">
        <f t="shared" si="0"/>
        <v>0</v>
      </c>
      <c r="U30" s="203">
        <f t="shared" si="0"/>
        <v>4.4188927109187127E-2</v>
      </c>
      <c r="V30" s="203">
        <f t="shared" si="0"/>
        <v>0.24541920294870265</v>
      </c>
      <c r="W30" s="203">
        <f t="shared" si="0"/>
        <v>0.25223811738900304</v>
      </c>
    </row>
    <row r="31" spans="1:24" x14ac:dyDescent="0.25">
      <c r="D31" s="195" t="s">
        <v>60</v>
      </c>
      <c r="E31" s="203">
        <f t="shared" si="1"/>
        <v>0.39285170986842588</v>
      </c>
      <c r="F31" s="203">
        <f t="shared" si="0"/>
        <v>0.36253759724040113</v>
      </c>
      <c r="G31" s="203">
        <f t="shared" si="0"/>
        <v>0.39823652700766332</v>
      </c>
      <c r="H31" s="203">
        <f t="shared" si="0"/>
        <v>0.41130717187971988</v>
      </c>
      <c r="I31" s="203">
        <f t="shared" si="0"/>
        <v>0.33849614100613562</v>
      </c>
      <c r="J31" s="203">
        <f t="shared" si="0"/>
        <v>0.19593968837098363</v>
      </c>
      <c r="K31" s="203">
        <f t="shared" si="0"/>
        <v>0.40572298324325123</v>
      </c>
      <c r="L31" s="203">
        <f t="shared" si="0"/>
        <v>0.35323342868022295</v>
      </c>
      <c r="M31" s="203">
        <f t="shared" si="0"/>
        <v>0.44932072422752273</v>
      </c>
      <c r="N31" s="203">
        <f t="shared" si="0"/>
        <v>0.17164586796533995</v>
      </c>
      <c r="O31" s="203">
        <f t="shared" si="0"/>
        <v>0</v>
      </c>
      <c r="P31" s="203">
        <f t="shared" si="0"/>
        <v>0.35308583464835963</v>
      </c>
      <c r="Q31" s="203">
        <f t="shared" si="0"/>
        <v>0.50792602377770468</v>
      </c>
      <c r="R31" s="203">
        <f t="shared" si="0"/>
        <v>0.17187596271377092</v>
      </c>
      <c r="S31" s="203">
        <f t="shared" si="0"/>
        <v>0.86078180318630737</v>
      </c>
      <c r="T31" s="203">
        <f t="shared" si="0"/>
        <v>0.25</v>
      </c>
      <c r="U31" s="203">
        <f t="shared" si="0"/>
        <v>0.36364982800865775</v>
      </c>
      <c r="V31" s="203">
        <f t="shared" si="0"/>
        <v>0.34554879213679246</v>
      </c>
      <c r="W31" s="203">
        <f t="shared" si="0"/>
        <v>0.43838887570944296</v>
      </c>
    </row>
    <row r="32" spans="1:24" x14ac:dyDescent="0.25">
      <c r="B32" t="s">
        <v>62</v>
      </c>
      <c r="D32" s="191" t="s">
        <v>56</v>
      </c>
      <c r="E32" s="203">
        <f>E4/E$19</f>
        <v>0.53532385915547553</v>
      </c>
      <c r="F32" s="203">
        <f t="shared" ref="F32:W36" si="2">F4/F$19</f>
        <v>0.96425150018733852</v>
      </c>
      <c r="G32" s="203">
        <f t="shared" si="2"/>
        <v>0.37084525747309077</v>
      </c>
      <c r="H32" s="203">
        <f t="shared" si="2"/>
        <v>0.574717890214268</v>
      </c>
      <c r="I32" s="203">
        <f t="shared" si="2"/>
        <v>0.42776126434865969</v>
      </c>
      <c r="J32" s="203">
        <f t="shared" si="2"/>
        <v>0.3839240708603745</v>
      </c>
      <c r="K32" s="203">
        <f t="shared" si="2"/>
        <v>0.29999999999999993</v>
      </c>
      <c r="L32" s="203">
        <f t="shared" si="2"/>
        <v>0.34639418915779313</v>
      </c>
      <c r="M32" s="203" t="e">
        <f t="shared" si="2"/>
        <v>#DIV/0!</v>
      </c>
      <c r="N32" s="203" t="e">
        <f t="shared" si="2"/>
        <v>#DIV/0!</v>
      </c>
      <c r="O32" s="203">
        <f t="shared" si="2"/>
        <v>0.45325470014786734</v>
      </c>
      <c r="P32" s="203">
        <f t="shared" si="2"/>
        <v>0.96895413713053913</v>
      </c>
      <c r="Q32" s="203" t="e">
        <f t="shared" si="2"/>
        <v>#DIV/0!</v>
      </c>
      <c r="R32" s="203">
        <f t="shared" si="2"/>
        <v>0.11289296748408442</v>
      </c>
      <c r="S32" s="203">
        <f t="shared" si="2"/>
        <v>1</v>
      </c>
      <c r="T32" s="203" t="e">
        <f t="shared" si="2"/>
        <v>#DIV/0!</v>
      </c>
      <c r="U32" s="203" t="e">
        <f t="shared" si="2"/>
        <v>#DIV/0!</v>
      </c>
      <c r="V32" s="203">
        <f t="shared" si="2"/>
        <v>0</v>
      </c>
      <c r="W32" s="203" t="e">
        <f t="shared" si="2"/>
        <v>#DIV/0!</v>
      </c>
    </row>
    <row r="33" spans="2:23" x14ac:dyDescent="0.25">
      <c r="D33" s="195" t="s">
        <v>57</v>
      </c>
      <c r="E33" s="203">
        <f t="shared" ref="E33:T36" si="3">E5/E$19</f>
        <v>0.38731312407304697</v>
      </c>
      <c r="F33" s="203">
        <f t="shared" si="3"/>
        <v>2.3832333208441043E-2</v>
      </c>
      <c r="G33" s="203">
        <f t="shared" si="3"/>
        <v>0.52669517013562916</v>
      </c>
      <c r="H33" s="203">
        <f t="shared" si="3"/>
        <v>0.34943169684366931</v>
      </c>
      <c r="I33" s="203">
        <f t="shared" si="3"/>
        <v>0.48883236515519346</v>
      </c>
      <c r="J33" s="203">
        <f t="shared" si="3"/>
        <v>0.5419294557367963</v>
      </c>
      <c r="K33" s="203">
        <f t="shared" si="3"/>
        <v>0.39999999999999991</v>
      </c>
      <c r="L33" s="203">
        <f t="shared" si="3"/>
        <v>0.65360581084220692</v>
      </c>
      <c r="M33" s="203" t="e">
        <f t="shared" si="3"/>
        <v>#DIV/0!</v>
      </c>
      <c r="N33" s="203" t="e">
        <f t="shared" si="3"/>
        <v>#DIV/0!</v>
      </c>
      <c r="O33" s="203">
        <f t="shared" si="3"/>
        <v>0.50000000000000011</v>
      </c>
      <c r="P33" s="203">
        <f t="shared" si="3"/>
        <v>3.1045862869460907E-2</v>
      </c>
      <c r="Q33" s="203" t="e">
        <f t="shared" si="3"/>
        <v>#DIV/0!</v>
      </c>
      <c r="R33" s="203">
        <f t="shared" si="3"/>
        <v>0</v>
      </c>
      <c r="S33" s="203">
        <f t="shared" si="3"/>
        <v>0</v>
      </c>
      <c r="T33" s="203" t="e">
        <f t="shared" si="3"/>
        <v>#DIV/0!</v>
      </c>
      <c r="U33" s="203" t="e">
        <f t="shared" si="2"/>
        <v>#DIV/0!</v>
      </c>
      <c r="V33" s="203">
        <f t="shared" si="2"/>
        <v>1</v>
      </c>
      <c r="W33" s="203" t="e">
        <f t="shared" si="2"/>
        <v>#DIV/0!</v>
      </c>
    </row>
    <row r="34" spans="2:23" x14ac:dyDescent="0.25">
      <c r="D34" s="195" t="s">
        <v>58</v>
      </c>
      <c r="E34" s="203">
        <f t="shared" si="3"/>
        <v>2.0837603963506195E-2</v>
      </c>
      <c r="F34" s="203">
        <f t="shared" si="2"/>
        <v>1.1916166604220521E-2</v>
      </c>
      <c r="G34" s="203">
        <f t="shared" si="2"/>
        <v>2.4258660107899777E-2</v>
      </c>
      <c r="H34" s="203">
        <f t="shared" si="2"/>
        <v>0</v>
      </c>
      <c r="I34" s="203">
        <f t="shared" si="2"/>
        <v>8.3406370496146923E-2</v>
      </c>
      <c r="J34" s="203">
        <f t="shared" si="2"/>
        <v>7.4146473402829149E-2</v>
      </c>
      <c r="K34" s="203">
        <f t="shared" si="2"/>
        <v>0.29999999999999993</v>
      </c>
      <c r="L34" s="203">
        <f t="shared" si="2"/>
        <v>0</v>
      </c>
      <c r="M34" s="203" t="e">
        <f t="shared" si="2"/>
        <v>#DIV/0!</v>
      </c>
      <c r="N34" s="203" t="e">
        <f t="shared" si="2"/>
        <v>#DIV/0!</v>
      </c>
      <c r="O34" s="203">
        <f t="shared" si="2"/>
        <v>4.674529985213275E-2</v>
      </c>
      <c r="P34" s="203">
        <f t="shared" si="2"/>
        <v>0</v>
      </c>
      <c r="Q34" s="203" t="e">
        <f t="shared" si="2"/>
        <v>#DIV/0!</v>
      </c>
      <c r="R34" s="203">
        <f t="shared" si="2"/>
        <v>0</v>
      </c>
      <c r="S34" s="203">
        <f t="shared" si="2"/>
        <v>0</v>
      </c>
      <c r="T34" s="203" t="e">
        <f t="shared" si="2"/>
        <v>#DIV/0!</v>
      </c>
      <c r="U34" s="203" t="e">
        <f t="shared" si="2"/>
        <v>#DIV/0!</v>
      </c>
      <c r="V34" s="203">
        <f t="shared" si="2"/>
        <v>0</v>
      </c>
      <c r="W34" s="203" t="e">
        <f t="shared" si="2"/>
        <v>#DIV/0!</v>
      </c>
    </row>
    <row r="35" spans="2:23" x14ac:dyDescent="0.25">
      <c r="D35" s="195" t="s">
        <v>59</v>
      </c>
      <c r="E35" s="203">
        <f t="shared" si="3"/>
        <v>5.6525412807971104E-2</v>
      </c>
      <c r="F35" s="203">
        <f t="shared" si="2"/>
        <v>0</v>
      </c>
      <c r="G35" s="203">
        <f t="shared" si="2"/>
        <v>7.8200912283380344E-2</v>
      </c>
      <c r="H35" s="203">
        <f t="shared" si="2"/>
        <v>7.5850412942062906E-2</v>
      </c>
      <c r="I35" s="203">
        <f t="shared" si="2"/>
        <v>0</v>
      </c>
      <c r="J35" s="203">
        <f t="shared" si="2"/>
        <v>0</v>
      </c>
      <c r="K35" s="203">
        <f t="shared" si="2"/>
        <v>0</v>
      </c>
      <c r="L35" s="203">
        <f t="shared" si="2"/>
        <v>0</v>
      </c>
      <c r="M35" s="203" t="e">
        <f t="shared" si="2"/>
        <v>#DIV/0!</v>
      </c>
      <c r="N35" s="203" t="e">
        <f t="shared" si="2"/>
        <v>#DIV/0!</v>
      </c>
      <c r="O35" s="203">
        <f t="shared" si="2"/>
        <v>0</v>
      </c>
      <c r="P35" s="203">
        <f t="shared" si="2"/>
        <v>0</v>
      </c>
      <c r="Q35" s="203" t="e">
        <f t="shared" si="2"/>
        <v>#DIV/0!</v>
      </c>
      <c r="R35" s="203">
        <f t="shared" si="2"/>
        <v>0.88710703251591549</v>
      </c>
      <c r="S35" s="203">
        <f t="shared" si="2"/>
        <v>0</v>
      </c>
      <c r="T35" s="203" t="e">
        <f t="shared" si="2"/>
        <v>#DIV/0!</v>
      </c>
      <c r="U35" s="203" t="e">
        <f t="shared" si="2"/>
        <v>#DIV/0!</v>
      </c>
      <c r="V35" s="203">
        <f t="shared" si="2"/>
        <v>0</v>
      </c>
      <c r="W35" s="203" t="e">
        <f t="shared" si="2"/>
        <v>#DIV/0!</v>
      </c>
    </row>
    <row r="36" spans="2:23" x14ac:dyDescent="0.25">
      <c r="D36" s="195" t="s">
        <v>60</v>
      </c>
      <c r="E36" s="203">
        <f t="shared" si="3"/>
        <v>0</v>
      </c>
      <c r="F36" s="203">
        <f t="shared" si="2"/>
        <v>0</v>
      </c>
      <c r="G36" s="203">
        <f t="shared" si="2"/>
        <v>0</v>
      </c>
      <c r="H36" s="203">
        <f t="shared" si="2"/>
        <v>0</v>
      </c>
      <c r="I36" s="203">
        <f t="shared" si="2"/>
        <v>0</v>
      </c>
      <c r="J36" s="203">
        <f t="shared" si="2"/>
        <v>0</v>
      </c>
      <c r="K36" s="203">
        <f t="shared" si="2"/>
        <v>0</v>
      </c>
      <c r="L36" s="203">
        <f t="shared" si="2"/>
        <v>0</v>
      </c>
      <c r="M36" s="203" t="e">
        <f t="shared" si="2"/>
        <v>#DIV/0!</v>
      </c>
      <c r="N36" s="203" t="e">
        <f t="shared" si="2"/>
        <v>#DIV/0!</v>
      </c>
      <c r="O36" s="203">
        <f t="shared" si="2"/>
        <v>0</v>
      </c>
      <c r="P36" s="203">
        <f t="shared" si="2"/>
        <v>0</v>
      </c>
      <c r="Q36" s="203" t="e">
        <f t="shared" si="2"/>
        <v>#DIV/0!</v>
      </c>
      <c r="R36" s="203">
        <f t="shared" si="2"/>
        <v>0</v>
      </c>
      <c r="S36" s="203">
        <f t="shared" si="2"/>
        <v>0</v>
      </c>
      <c r="T36" s="203" t="e">
        <f t="shared" si="2"/>
        <v>#DIV/0!</v>
      </c>
      <c r="U36" s="203" t="e">
        <f t="shared" si="2"/>
        <v>#DIV/0!</v>
      </c>
      <c r="V36" s="203">
        <f t="shared" si="2"/>
        <v>0</v>
      </c>
      <c r="W36" s="203" t="e">
        <f t="shared" si="2"/>
        <v>#DIV/0!</v>
      </c>
    </row>
    <row r="37" spans="2:23" x14ac:dyDescent="0.25">
      <c r="B37" t="s">
        <v>63</v>
      </c>
      <c r="E37" s="203">
        <f>E20/E22</f>
        <v>0.18774543479311864</v>
      </c>
      <c r="F37" s="203">
        <f t="shared" ref="F37:W37" si="4">F20/F22</f>
        <v>0.22842738161711576</v>
      </c>
      <c r="G37" s="203">
        <f t="shared" si="4"/>
        <v>0.17961999212729546</v>
      </c>
      <c r="H37" s="203">
        <f t="shared" si="4"/>
        <v>0.18524405835607435</v>
      </c>
      <c r="I37" s="203">
        <f t="shared" si="4"/>
        <v>0.19837180277905589</v>
      </c>
      <c r="J37" s="203">
        <f t="shared" si="4"/>
        <v>0.19521196434380769</v>
      </c>
      <c r="K37" s="203">
        <f t="shared" si="4"/>
        <v>0.11111111111111104</v>
      </c>
      <c r="L37" s="203">
        <f t="shared" si="4"/>
        <v>0.11590379438205152</v>
      </c>
      <c r="M37" s="203">
        <f t="shared" si="4"/>
        <v>9.5422552318907394E-2</v>
      </c>
      <c r="N37" s="203">
        <f t="shared" si="4"/>
        <v>1.1455047318499069E-2</v>
      </c>
      <c r="O37" s="203">
        <f t="shared" si="4"/>
        <v>0.36652227463200926</v>
      </c>
      <c r="P37" s="203">
        <f t="shared" si="4"/>
        <v>0.32439523067005338</v>
      </c>
      <c r="Q37" s="203">
        <f t="shared" si="4"/>
        <v>6.369820655548708E-2</v>
      </c>
      <c r="R37" s="203">
        <f t="shared" si="4"/>
        <v>0.13546869796787273</v>
      </c>
      <c r="S37" s="203">
        <f t="shared" si="4"/>
        <v>1.2129745516430587E-2</v>
      </c>
      <c r="T37" s="203">
        <f t="shared" si="4"/>
        <v>0.66666666666666663</v>
      </c>
      <c r="U37" s="203">
        <f t="shared" si="4"/>
        <v>0.20719874448404638</v>
      </c>
      <c r="V37" s="203">
        <f t="shared" si="4"/>
        <v>4.8553563002189673E-2</v>
      </c>
      <c r="W37" s="203">
        <f t="shared" si="4"/>
        <v>8.0514922543851258E-2</v>
      </c>
    </row>
  </sheetData>
  <mergeCells count="19">
    <mergeCell ref="A1:D3"/>
    <mergeCell ref="F1:G1"/>
    <mergeCell ref="H1:J1"/>
    <mergeCell ref="K1:W1"/>
    <mergeCell ref="A4:A18"/>
    <mergeCell ref="B4:B8"/>
    <mergeCell ref="C4:C8"/>
    <mergeCell ref="B9:B13"/>
    <mergeCell ref="C9:C13"/>
    <mergeCell ref="B14:B18"/>
    <mergeCell ref="F24:G24"/>
    <mergeCell ref="H24:J24"/>
    <mergeCell ref="K24:W24"/>
    <mergeCell ref="C14:C18"/>
    <mergeCell ref="A19:A21"/>
    <mergeCell ref="B19:D19"/>
    <mergeCell ref="B20:D20"/>
    <mergeCell ref="B21:D21"/>
    <mergeCell ref="B22:D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A4" workbookViewId="0">
      <selection activeCell="C21" sqref="C21"/>
    </sheetView>
  </sheetViews>
  <sheetFormatPr defaultRowHeight="15" x14ac:dyDescent="0.25"/>
  <cols>
    <col min="1" max="1" width="25.7109375" customWidth="1"/>
    <col min="2" max="2" width="23.42578125" customWidth="1"/>
  </cols>
  <sheetData>
    <row r="1" spans="1:22" x14ac:dyDescent="0.25">
      <c r="A1" s="593" t="s">
        <v>0</v>
      </c>
      <c r="B1" s="593"/>
      <c r="C1" s="204" t="s">
        <v>1</v>
      </c>
      <c r="D1" s="595" t="s">
        <v>8</v>
      </c>
      <c r="E1" s="595"/>
      <c r="F1" s="595" t="s">
        <v>4</v>
      </c>
      <c r="G1" s="595"/>
      <c r="H1" s="595"/>
      <c r="I1" s="595" t="s">
        <v>11</v>
      </c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6"/>
      <c r="V1" s="205"/>
    </row>
    <row r="2" spans="1:22" ht="96.75" x14ac:dyDescent="0.25">
      <c r="A2" s="593"/>
      <c r="B2" s="593"/>
      <c r="C2" s="206" t="s">
        <v>2</v>
      </c>
      <c r="D2" s="207" t="s">
        <v>9</v>
      </c>
      <c r="E2" s="207" t="s">
        <v>10</v>
      </c>
      <c r="F2" s="207" t="s">
        <v>5</v>
      </c>
      <c r="G2" s="207" t="s">
        <v>6</v>
      </c>
      <c r="H2" s="207" t="s">
        <v>7</v>
      </c>
      <c r="I2" s="207" t="s">
        <v>12</v>
      </c>
      <c r="J2" s="207" t="s">
        <v>13</v>
      </c>
      <c r="K2" s="207" t="s">
        <v>14</v>
      </c>
      <c r="L2" s="207" t="s">
        <v>15</v>
      </c>
      <c r="M2" s="207" t="s">
        <v>16</v>
      </c>
      <c r="N2" s="207" t="s">
        <v>17</v>
      </c>
      <c r="O2" s="207" t="s">
        <v>18</v>
      </c>
      <c r="P2" s="207" t="s">
        <v>19</v>
      </c>
      <c r="Q2" s="207" t="s">
        <v>20</v>
      </c>
      <c r="R2" s="207" t="s">
        <v>21</v>
      </c>
      <c r="S2" s="207" t="s">
        <v>22</v>
      </c>
      <c r="T2" s="207" t="s">
        <v>23</v>
      </c>
      <c r="U2" s="208" t="s">
        <v>24</v>
      </c>
      <c r="V2" s="205"/>
    </row>
    <row r="3" spans="1:22" x14ac:dyDescent="0.25">
      <c r="A3" s="594"/>
      <c r="B3" s="594"/>
      <c r="C3" s="209" t="s">
        <v>25</v>
      </c>
      <c r="D3" s="210" t="s">
        <v>3</v>
      </c>
      <c r="E3" s="210" t="s">
        <v>3</v>
      </c>
      <c r="F3" s="210" t="s">
        <v>3</v>
      </c>
      <c r="G3" s="210" t="s">
        <v>3</v>
      </c>
      <c r="H3" s="210" t="s">
        <v>3</v>
      </c>
      <c r="I3" s="210" t="s">
        <v>3</v>
      </c>
      <c r="J3" s="210" t="s">
        <v>3</v>
      </c>
      <c r="K3" s="210" t="s">
        <v>3</v>
      </c>
      <c r="L3" s="210" t="s">
        <v>3</v>
      </c>
      <c r="M3" s="210" t="s">
        <v>3</v>
      </c>
      <c r="N3" s="210" t="s">
        <v>3</v>
      </c>
      <c r="O3" s="210" t="s">
        <v>3</v>
      </c>
      <c r="P3" s="210" t="s">
        <v>3</v>
      </c>
      <c r="Q3" s="210" t="s">
        <v>3</v>
      </c>
      <c r="R3" s="210" t="s">
        <v>3</v>
      </c>
      <c r="S3" s="210" t="s">
        <v>3</v>
      </c>
      <c r="T3" s="210" t="s">
        <v>3</v>
      </c>
      <c r="U3" s="211" t="s">
        <v>3</v>
      </c>
      <c r="V3" s="205"/>
    </row>
    <row r="4" spans="1:22" ht="24" x14ac:dyDescent="0.25">
      <c r="A4" s="591" t="s">
        <v>64</v>
      </c>
      <c r="B4" s="212" t="s">
        <v>65</v>
      </c>
      <c r="C4" s="56">
        <f>C15/C$21</f>
        <v>0.12776563424492898</v>
      </c>
      <c r="D4" s="56">
        <f t="shared" ref="D4:U10" si="0">D15/D$21</f>
        <v>3.7887510175939408E-2</v>
      </c>
      <c r="E4" s="56">
        <f t="shared" si="0"/>
        <v>0.14571707465150158</v>
      </c>
      <c r="F4" s="56">
        <f t="shared" si="0"/>
        <v>0.13689374996829304</v>
      </c>
      <c r="G4" s="56">
        <f t="shared" si="0"/>
        <v>9.2813965147694411E-2</v>
      </c>
      <c r="H4" s="56">
        <f t="shared" si="0"/>
        <v>8.0877194394379265E-2</v>
      </c>
      <c r="I4" s="56">
        <f t="shared" si="0"/>
        <v>4.2021139474871204E-3</v>
      </c>
      <c r="J4" s="56">
        <f t="shared" si="0"/>
        <v>1.9140023947486885E-3</v>
      </c>
      <c r="K4" s="56">
        <f t="shared" si="0"/>
        <v>0.11612725540341502</v>
      </c>
      <c r="L4" s="56">
        <f t="shared" si="0"/>
        <v>9.0567351872135618E-2</v>
      </c>
      <c r="M4" s="56">
        <f t="shared" si="0"/>
        <v>0</v>
      </c>
      <c r="N4" s="56">
        <f t="shared" si="0"/>
        <v>0.11034684912365762</v>
      </c>
      <c r="O4" s="56">
        <f t="shared" si="0"/>
        <v>0.1985157699444102</v>
      </c>
      <c r="P4" s="56">
        <f t="shared" si="0"/>
        <v>0</v>
      </c>
      <c r="Q4" s="56">
        <f t="shared" si="0"/>
        <v>0.49146299772366203</v>
      </c>
      <c r="R4" s="56">
        <f t="shared" si="0"/>
        <v>0</v>
      </c>
      <c r="S4" s="56">
        <f t="shared" si="0"/>
        <v>6.4067120047427664E-2</v>
      </c>
      <c r="T4" s="56">
        <f t="shared" si="0"/>
        <v>0.42801557338405016</v>
      </c>
      <c r="U4" s="56">
        <f t="shared" si="0"/>
        <v>0.20394894066986613</v>
      </c>
      <c r="V4" s="205"/>
    </row>
    <row r="5" spans="1:22" ht="36" x14ac:dyDescent="0.25">
      <c r="A5" s="592"/>
      <c r="B5" s="216" t="s">
        <v>66</v>
      </c>
      <c r="C5" s="56">
        <f t="shared" ref="C5:R10" si="1">C16/C$21</f>
        <v>0.21454315962936016</v>
      </c>
      <c r="D5" s="56">
        <f t="shared" si="1"/>
        <v>0.20703059656926409</v>
      </c>
      <c r="E5" s="56">
        <f t="shared" si="1"/>
        <v>0.21604365076077783</v>
      </c>
      <c r="F5" s="56">
        <f t="shared" si="1"/>
        <v>0.20805395413322827</v>
      </c>
      <c r="G5" s="56">
        <f t="shared" si="1"/>
        <v>0.24548827242354013</v>
      </c>
      <c r="H5" s="56">
        <f t="shared" si="1"/>
        <v>0.21657588610184728</v>
      </c>
      <c r="I5" s="56">
        <f t="shared" si="1"/>
        <v>0.11531322505859816</v>
      </c>
      <c r="J5" s="56">
        <f t="shared" si="1"/>
        <v>0.25766145150926184</v>
      </c>
      <c r="K5" s="56">
        <f t="shared" si="1"/>
        <v>0.41765307129711254</v>
      </c>
      <c r="L5" s="56">
        <f t="shared" si="1"/>
        <v>0.4003936788505485</v>
      </c>
      <c r="M5" s="56">
        <f t="shared" si="1"/>
        <v>0.22890670474153041</v>
      </c>
      <c r="N5" s="56">
        <f t="shared" si="1"/>
        <v>0.13716115711349766</v>
      </c>
      <c r="O5" s="56">
        <f t="shared" si="1"/>
        <v>0.50958565244389664</v>
      </c>
      <c r="P5" s="56">
        <f t="shared" si="1"/>
        <v>0</v>
      </c>
      <c r="Q5" s="56">
        <f t="shared" si="1"/>
        <v>0.2443856325071686</v>
      </c>
      <c r="R5" s="56">
        <f t="shared" si="1"/>
        <v>8.3333333333333315E-2</v>
      </c>
      <c r="S5" s="56">
        <f t="shared" si="0"/>
        <v>0.13413319383156069</v>
      </c>
      <c r="T5" s="56">
        <f t="shared" si="0"/>
        <v>0.22432751297732564</v>
      </c>
      <c r="U5" s="56">
        <f t="shared" si="0"/>
        <v>0.21040926627906389</v>
      </c>
      <c r="V5" s="205"/>
    </row>
    <row r="6" spans="1:22" ht="36" x14ac:dyDescent="0.25">
      <c r="A6" s="592"/>
      <c r="B6" s="216" t="s">
        <v>67</v>
      </c>
      <c r="C6" s="56">
        <f t="shared" si="1"/>
        <v>0.43410730047125595</v>
      </c>
      <c r="D6" s="56">
        <f t="shared" si="0"/>
        <v>0.41773503916801213</v>
      </c>
      <c r="E6" s="56">
        <f t="shared" si="0"/>
        <v>0.43737734728354255</v>
      </c>
      <c r="F6" s="56">
        <f t="shared" si="0"/>
        <v>0.4272480044066978</v>
      </c>
      <c r="G6" s="56">
        <f t="shared" si="0"/>
        <v>0.44433413825132972</v>
      </c>
      <c r="H6" s="56">
        <f t="shared" si="0"/>
        <v>0.55166212599238207</v>
      </c>
      <c r="I6" s="56">
        <f t="shared" si="0"/>
        <v>0.79038411962023836</v>
      </c>
      <c r="J6" s="56">
        <f t="shared" si="0"/>
        <v>0.49468582411075912</v>
      </c>
      <c r="K6" s="56">
        <f t="shared" si="0"/>
        <v>0.38574069082744494</v>
      </c>
      <c r="L6" s="56">
        <f t="shared" si="0"/>
        <v>0.50903896927731662</v>
      </c>
      <c r="M6" s="56">
        <f t="shared" si="0"/>
        <v>0.53180965979118</v>
      </c>
      <c r="N6" s="56">
        <f t="shared" si="0"/>
        <v>0.23730698999961383</v>
      </c>
      <c r="O6" s="56">
        <f t="shared" si="0"/>
        <v>0.28447742733374404</v>
      </c>
      <c r="P6" s="56">
        <f t="shared" si="0"/>
        <v>0.72906260406425472</v>
      </c>
      <c r="Q6" s="56">
        <f t="shared" si="0"/>
        <v>0.2282126384852611</v>
      </c>
      <c r="R6" s="56">
        <f t="shared" si="0"/>
        <v>0.24999999999999992</v>
      </c>
      <c r="S6" s="56">
        <f t="shared" si="0"/>
        <v>0.53953225219459566</v>
      </c>
      <c r="T6" s="56">
        <f t="shared" si="0"/>
        <v>0.34207409155230623</v>
      </c>
      <c r="U6" s="56">
        <f t="shared" si="0"/>
        <v>0.57791828854762284</v>
      </c>
      <c r="V6" s="205"/>
    </row>
    <row r="7" spans="1:22" ht="24" x14ac:dyDescent="0.25">
      <c r="A7" s="592"/>
      <c r="B7" s="216" t="s">
        <v>68</v>
      </c>
      <c r="C7" s="56">
        <f t="shared" si="1"/>
        <v>0.19430118544680156</v>
      </c>
      <c r="D7" s="56">
        <f t="shared" si="0"/>
        <v>0.29270543438853813</v>
      </c>
      <c r="E7" s="56">
        <f t="shared" si="0"/>
        <v>0.17464681427551246</v>
      </c>
      <c r="F7" s="56">
        <f t="shared" si="0"/>
        <v>0.20101455948986163</v>
      </c>
      <c r="G7" s="56">
        <f t="shared" si="0"/>
        <v>0.17033565614838198</v>
      </c>
      <c r="H7" s="56">
        <f t="shared" si="0"/>
        <v>0.15088479351139042</v>
      </c>
      <c r="I7" s="56">
        <f t="shared" si="0"/>
        <v>9.010054137367543E-2</v>
      </c>
      <c r="J7" s="56">
        <f t="shared" si="0"/>
        <v>0.23072729624417038</v>
      </c>
      <c r="K7" s="56">
        <f t="shared" si="0"/>
        <v>8.0478982472027449E-2</v>
      </c>
      <c r="L7" s="56">
        <f t="shared" si="0"/>
        <v>0</v>
      </c>
      <c r="M7" s="56">
        <f t="shared" si="0"/>
        <v>0.23928363546728987</v>
      </c>
      <c r="N7" s="56">
        <f t="shared" si="0"/>
        <v>0.41480612969095265</v>
      </c>
      <c r="O7" s="56">
        <f t="shared" si="0"/>
        <v>0</v>
      </c>
      <c r="P7" s="56">
        <f t="shared" si="0"/>
        <v>0.20320304695180907</v>
      </c>
      <c r="Q7" s="56">
        <f t="shared" si="0"/>
        <v>0</v>
      </c>
      <c r="R7" s="56">
        <f t="shared" si="0"/>
        <v>0.66666666666666663</v>
      </c>
      <c r="S7" s="56">
        <f t="shared" si="0"/>
        <v>0.19820031387898834</v>
      </c>
      <c r="T7" s="56">
        <f t="shared" si="0"/>
        <v>5.5828220863176998E-3</v>
      </c>
      <c r="U7" s="56">
        <f t="shared" si="0"/>
        <v>0</v>
      </c>
      <c r="V7" s="205"/>
    </row>
    <row r="8" spans="1:22" ht="24" x14ac:dyDescent="0.25">
      <c r="A8" s="592"/>
      <c r="B8" s="216" t="s">
        <v>69</v>
      </c>
      <c r="C8" s="56">
        <f t="shared" si="1"/>
        <v>1.8492360777755162E-2</v>
      </c>
      <c r="D8" s="56">
        <f t="shared" si="0"/>
        <v>1.4315256170099129E-3</v>
      </c>
      <c r="E8" s="56">
        <f t="shared" si="0"/>
        <v>2.1899937080075281E-2</v>
      </c>
      <c r="F8" s="56">
        <f t="shared" si="0"/>
        <v>2.2303143971311345E-2</v>
      </c>
      <c r="G8" s="56">
        <f t="shared" si="0"/>
        <v>3.6899327258517346E-3</v>
      </c>
      <c r="H8" s="56">
        <f t="shared" si="0"/>
        <v>0</v>
      </c>
      <c r="I8" s="56">
        <f t="shared" si="0"/>
        <v>0</v>
      </c>
      <c r="J8" s="56">
        <f t="shared" si="0"/>
        <v>1.5011425741059407E-2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7.4211502779489248E-3</v>
      </c>
      <c r="P8" s="56">
        <f t="shared" si="0"/>
        <v>6.7734348983936363E-2</v>
      </c>
      <c r="Q8" s="56">
        <f t="shared" si="0"/>
        <v>3.593873128390776E-2</v>
      </c>
      <c r="R8" s="56">
        <f t="shared" si="0"/>
        <v>0</v>
      </c>
      <c r="S8" s="56">
        <f t="shared" si="0"/>
        <v>6.4067120047427664E-2</v>
      </c>
      <c r="T8" s="56">
        <f t="shared" si="0"/>
        <v>0</v>
      </c>
      <c r="U8" s="56">
        <f t="shared" si="0"/>
        <v>7.7235045034475414E-3</v>
      </c>
      <c r="V8" s="205"/>
    </row>
    <row r="9" spans="1:22" x14ac:dyDescent="0.25">
      <c r="A9" s="592"/>
      <c r="B9" s="216" t="s">
        <v>38</v>
      </c>
      <c r="C9" s="56">
        <f t="shared" si="1"/>
        <v>1.0790359429895788E-2</v>
      </c>
      <c r="D9" s="56">
        <f t="shared" si="0"/>
        <v>4.3209894081236475E-2</v>
      </c>
      <c r="E9" s="56">
        <f t="shared" si="0"/>
        <v>4.3151759485891197E-3</v>
      </c>
      <c r="F9" s="56">
        <f t="shared" si="0"/>
        <v>4.4865880306082639E-3</v>
      </c>
      <c r="G9" s="56">
        <f t="shared" si="0"/>
        <v>4.33380353032028E-2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0.10037887407227845</v>
      </c>
      <c r="O9" s="56">
        <f t="shared" si="0"/>
        <v>0</v>
      </c>
      <c r="P9" s="56">
        <f t="shared" si="0"/>
        <v>0</v>
      </c>
      <c r="Q9" s="56">
        <f t="shared" si="0"/>
        <v>0</v>
      </c>
      <c r="R9" s="56">
        <f t="shared" si="0"/>
        <v>0</v>
      </c>
      <c r="S9" s="56">
        <f t="shared" si="0"/>
        <v>0</v>
      </c>
      <c r="T9" s="56">
        <f t="shared" si="0"/>
        <v>0</v>
      </c>
      <c r="U9" s="56">
        <f t="shared" si="0"/>
        <v>0</v>
      </c>
      <c r="V9" s="205"/>
    </row>
    <row r="10" spans="1:22" x14ac:dyDescent="0.25">
      <c r="A10" s="220" t="s">
        <v>1</v>
      </c>
      <c r="B10" s="221" t="s">
        <v>2</v>
      </c>
      <c r="C10" s="56">
        <f t="shared" si="1"/>
        <v>1</v>
      </c>
      <c r="D10" s="56">
        <f t="shared" si="0"/>
        <v>1</v>
      </c>
      <c r="E10" s="56">
        <f t="shared" si="0"/>
        <v>1</v>
      </c>
      <c r="F10" s="56">
        <f t="shared" si="0"/>
        <v>1</v>
      </c>
      <c r="G10" s="56">
        <f t="shared" si="0"/>
        <v>1</v>
      </c>
      <c r="H10" s="56">
        <f t="shared" si="0"/>
        <v>1</v>
      </c>
      <c r="I10" s="56">
        <f t="shared" si="0"/>
        <v>1</v>
      </c>
      <c r="J10" s="56">
        <f t="shared" si="0"/>
        <v>1</v>
      </c>
      <c r="K10" s="56">
        <f t="shared" si="0"/>
        <v>1</v>
      </c>
      <c r="L10" s="56">
        <f t="shared" si="0"/>
        <v>1</v>
      </c>
      <c r="M10" s="56">
        <f t="shared" si="0"/>
        <v>1</v>
      </c>
      <c r="N10" s="56">
        <f t="shared" si="0"/>
        <v>1</v>
      </c>
      <c r="O10" s="56">
        <f t="shared" si="0"/>
        <v>1</v>
      </c>
      <c r="P10" s="56">
        <f t="shared" si="0"/>
        <v>1</v>
      </c>
      <c r="Q10" s="56">
        <f t="shared" si="0"/>
        <v>1</v>
      </c>
      <c r="R10" s="56">
        <f t="shared" si="0"/>
        <v>1</v>
      </c>
      <c r="S10" s="56">
        <f t="shared" si="0"/>
        <v>1</v>
      </c>
      <c r="T10" s="56">
        <f t="shared" si="0"/>
        <v>1</v>
      </c>
      <c r="U10" s="56">
        <f t="shared" si="0"/>
        <v>1</v>
      </c>
      <c r="V10" s="205"/>
    </row>
    <row r="12" spans="1:22" x14ac:dyDescent="0.25">
      <c r="A12" s="593" t="s">
        <v>0</v>
      </c>
      <c r="B12" s="593"/>
      <c r="C12" s="204" t="s">
        <v>1</v>
      </c>
      <c r="D12" s="595" t="s">
        <v>8</v>
      </c>
      <c r="E12" s="595"/>
      <c r="F12" s="595" t="s">
        <v>4</v>
      </c>
      <c r="G12" s="595"/>
      <c r="H12" s="595"/>
      <c r="I12" s="595" t="s">
        <v>11</v>
      </c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6"/>
      <c r="V12" s="205"/>
    </row>
    <row r="13" spans="1:22" ht="96.75" x14ac:dyDescent="0.25">
      <c r="A13" s="593"/>
      <c r="B13" s="593"/>
      <c r="C13" s="206" t="s">
        <v>2</v>
      </c>
      <c r="D13" s="207" t="s">
        <v>9</v>
      </c>
      <c r="E13" s="207" t="s">
        <v>10</v>
      </c>
      <c r="F13" s="207" t="s">
        <v>5</v>
      </c>
      <c r="G13" s="207" t="s">
        <v>6</v>
      </c>
      <c r="H13" s="207" t="s">
        <v>7</v>
      </c>
      <c r="I13" s="207" t="s">
        <v>12</v>
      </c>
      <c r="J13" s="207" t="s">
        <v>13</v>
      </c>
      <c r="K13" s="207" t="s">
        <v>14</v>
      </c>
      <c r="L13" s="207" t="s">
        <v>15</v>
      </c>
      <c r="M13" s="207" t="s">
        <v>16</v>
      </c>
      <c r="N13" s="207" t="s">
        <v>17</v>
      </c>
      <c r="O13" s="207" t="s">
        <v>18</v>
      </c>
      <c r="P13" s="207" t="s">
        <v>19</v>
      </c>
      <c r="Q13" s="207" t="s">
        <v>20</v>
      </c>
      <c r="R13" s="207" t="s">
        <v>21</v>
      </c>
      <c r="S13" s="207" t="s">
        <v>22</v>
      </c>
      <c r="T13" s="207" t="s">
        <v>23</v>
      </c>
      <c r="U13" s="208" t="s">
        <v>24</v>
      </c>
      <c r="V13" s="205"/>
    </row>
    <row r="14" spans="1:22" x14ac:dyDescent="0.25">
      <c r="A14" s="594"/>
      <c r="B14" s="594"/>
      <c r="C14" s="209" t="s">
        <v>3</v>
      </c>
      <c r="D14" s="210" t="s">
        <v>3</v>
      </c>
      <c r="E14" s="210" t="s">
        <v>3</v>
      </c>
      <c r="F14" s="210" t="s">
        <v>3</v>
      </c>
      <c r="G14" s="210" t="s">
        <v>3</v>
      </c>
      <c r="H14" s="210" t="s">
        <v>3</v>
      </c>
      <c r="I14" s="210" t="s">
        <v>3</v>
      </c>
      <c r="J14" s="210" t="s">
        <v>3</v>
      </c>
      <c r="K14" s="210" t="s">
        <v>3</v>
      </c>
      <c r="L14" s="210" t="s">
        <v>3</v>
      </c>
      <c r="M14" s="210" t="s">
        <v>3</v>
      </c>
      <c r="N14" s="210" t="s">
        <v>3</v>
      </c>
      <c r="O14" s="210" t="s">
        <v>3</v>
      </c>
      <c r="P14" s="210" t="s">
        <v>3</v>
      </c>
      <c r="Q14" s="210" t="s">
        <v>3</v>
      </c>
      <c r="R14" s="210" t="s">
        <v>3</v>
      </c>
      <c r="S14" s="210" t="s">
        <v>3</v>
      </c>
      <c r="T14" s="210" t="s">
        <v>3</v>
      </c>
      <c r="U14" s="211" t="s">
        <v>3</v>
      </c>
      <c r="V14" s="205"/>
    </row>
    <row r="15" spans="1:22" ht="24" x14ac:dyDescent="0.25">
      <c r="A15" s="591" t="s">
        <v>64</v>
      </c>
      <c r="B15" s="212" t="s">
        <v>65</v>
      </c>
      <c r="C15" s="213">
        <v>22385.305712637008</v>
      </c>
      <c r="D15" s="214">
        <v>1105.1125000070001</v>
      </c>
      <c r="E15" s="214">
        <v>21280.193212630005</v>
      </c>
      <c r="F15" s="214">
        <v>19227.864738210006</v>
      </c>
      <c r="G15" s="214">
        <v>2699.2165913170006</v>
      </c>
      <c r="H15" s="214">
        <v>458.22438311000002</v>
      </c>
      <c r="I15" s="214">
        <v>27.166666670000001</v>
      </c>
      <c r="J15" s="214">
        <v>46.921768706999998</v>
      </c>
      <c r="K15" s="214">
        <v>1950.125</v>
      </c>
      <c r="L15" s="214">
        <v>918.71521740000003</v>
      </c>
      <c r="M15" s="214">
        <v>0</v>
      </c>
      <c r="N15" s="214">
        <v>2078.2725563099998</v>
      </c>
      <c r="O15" s="214">
        <v>214.00000001000001</v>
      </c>
      <c r="P15" s="214">
        <v>0</v>
      </c>
      <c r="Q15" s="214">
        <v>8315.5539211600008</v>
      </c>
      <c r="R15" s="214">
        <v>0</v>
      </c>
      <c r="S15" s="214">
        <v>1733.4</v>
      </c>
      <c r="T15" s="214">
        <v>5581.3230764999998</v>
      </c>
      <c r="U15" s="215">
        <v>1519.82750588</v>
      </c>
      <c r="V15" s="205"/>
    </row>
    <row r="16" spans="1:22" ht="36" x14ac:dyDescent="0.25">
      <c r="A16" s="592"/>
      <c r="B16" s="216" t="s">
        <v>66</v>
      </c>
      <c r="C16" s="217">
        <v>37589.248824543953</v>
      </c>
      <c r="D16" s="218">
        <v>6038.7209159470003</v>
      </c>
      <c r="E16" s="218">
        <v>31550.527908596992</v>
      </c>
      <c r="F16" s="218">
        <v>29222.906737890014</v>
      </c>
      <c r="G16" s="218">
        <v>7139.292205057005</v>
      </c>
      <c r="H16" s="218">
        <v>1227.0498815969997</v>
      </c>
      <c r="I16" s="218">
        <v>745.49999999000022</v>
      </c>
      <c r="J16" s="218">
        <v>6316.5704837140001</v>
      </c>
      <c r="K16" s="218">
        <v>7013.64802633</v>
      </c>
      <c r="L16" s="218">
        <v>4061.5934783000012</v>
      </c>
      <c r="M16" s="218">
        <v>2974.4137213999993</v>
      </c>
      <c r="N16" s="218">
        <v>2583.2932329699997</v>
      </c>
      <c r="O16" s="218">
        <v>549.33333335999998</v>
      </c>
      <c r="P16" s="218">
        <v>0</v>
      </c>
      <c r="Q16" s="218">
        <v>4135.0049018600002</v>
      </c>
      <c r="R16" s="218">
        <v>1087.583333</v>
      </c>
      <c r="S16" s="218">
        <v>3629.1076923000001</v>
      </c>
      <c r="T16" s="218">
        <v>2925.2307689999998</v>
      </c>
      <c r="U16" s="219">
        <v>1567.96985232</v>
      </c>
      <c r="V16" s="205"/>
    </row>
    <row r="17" spans="1:22" ht="36" x14ac:dyDescent="0.25">
      <c r="A17" s="592"/>
      <c r="B17" s="216" t="s">
        <v>67</v>
      </c>
      <c r="C17" s="217">
        <v>76058.203683376836</v>
      </c>
      <c r="D17" s="218">
        <v>12184.601504077002</v>
      </c>
      <c r="E17" s="218">
        <v>63873.602179299909</v>
      </c>
      <c r="F17" s="218">
        <v>60010.532550279975</v>
      </c>
      <c r="G17" s="218">
        <v>12922.129510876999</v>
      </c>
      <c r="H17" s="218">
        <v>3125.5416222199992</v>
      </c>
      <c r="I17" s="218">
        <v>5109.8333332499997</v>
      </c>
      <c r="J17" s="218">
        <v>12127.222978007001</v>
      </c>
      <c r="K17" s="218">
        <v>6477.7434211</v>
      </c>
      <c r="L17" s="218">
        <v>5163.6913044000012</v>
      </c>
      <c r="M17" s="218">
        <v>6910.3347193</v>
      </c>
      <c r="N17" s="218">
        <v>4469.439849469999</v>
      </c>
      <c r="O17" s="218">
        <v>306.66666667999999</v>
      </c>
      <c r="P17" s="218">
        <v>5004.2857140199994</v>
      </c>
      <c r="Q17" s="218">
        <v>3861.3578430199996</v>
      </c>
      <c r="R17" s="218">
        <v>3262.7499990000001</v>
      </c>
      <c r="S17" s="218">
        <v>14597.584615350006</v>
      </c>
      <c r="T17" s="218">
        <v>4460.6461534999999</v>
      </c>
      <c r="U17" s="219">
        <v>4306.6470862800006</v>
      </c>
      <c r="V17" s="205"/>
    </row>
    <row r="18" spans="1:22" ht="24" x14ac:dyDescent="0.25">
      <c r="A18" s="592"/>
      <c r="B18" s="216" t="s">
        <v>68</v>
      </c>
      <c r="C18" s="217">
        <v>34042.73349605401</v>
      </c>
      <c r="D18" s="218">
        <v>8537.7063011169994</v>
      </c>
      <c r="E18" s="218">
        <v>25505.027194937004</v>
      </c>
      <c r="F18" s="218">
        <v>28234.165264500003</v>
      </c>
      <c r="G18" s="218">
        <v>4953.703124706999</v>
      </c>
      <c r="H18" s="218">
        <v>854.86510684699999</v>
      </c>
      <c r="I18" s="218">
        <v>582.49999997000009</v>
      </c>
      <c r="J18" s="218">
        <v>5656.2796673940002</v>
      </c>
      <c r="K18" s="218">
        <v>1351.48355266</v>
      </c>
      <c r="L18" s="218">
        <v>0</v>
      </c>
      <c r="M18" s="218">
        <v>3109.251559249999</v>
      </c>
      <c r="N18" s="218">
        <v>7812.4586462799989</v>
      </c>
      <c r="O18" s="218">
        <v>0</v>
      </c>
      <c r="P18" s="218">
        <v>1394.7857142</v>
      </c>
      <c r="Q18" s="218">
        <v>0</v>
      </c>
      <c r="R18" s="218">
        <v>8700.6666640000021</v>
      </c>
      <c r="S18" s="218">
        <v>5362.5076922999997</v>
      </c>
      <c r="T18" s="218">
        <v>72.8</v>
      </c>
      <c r="U18" s="219">
        <v>0</v>
      </c>
      <c r="V18" s="205"/>
    </row>
    <row r="19" spans="1:22" ht="24" x14ac:dyDescent="0.25">
      <c r="A19" s="592"/>
      <c r="B19" s="216" t="s">
        <v>69</v>
      </c>
      <c r="C19" s="217">
        <v>3239.9725622999995</v>
      </c>
      <c r="D19" s="218">
        <v>41.755102039999997</v>
      </c>
      <c r="E19" s="218">
        <v>3198.2174602599998</v>
      </c>
      <c r="F19" s="218">
        <v>3132.6619047000004</v>
      </c>
      <c r="G19" s="218">
        <v>107.3106576</v>
      </c>
      <c r="H19" s="218">
        <v>0</v>
      </c>
      <c r="I19" s="218">
        <v>0</v>
      </c>
      <c r="J19" s="218">
        <v>368.00510204</v>
      </c>
      <c r="K19" s="218">
        <v>0</v>
      </c>
      <c r="L19" s="218">
        <v>0</v>
      </c>
      <c r="M19" s="218">
        <v>0</v>
      </c>
      <c r="N19" s="218">
        <v>0</v>
      </c>
      <c r="O19" s="218">
        <v>8</v>
      </c>
      <c r="P19" s="218">
        <v>464.92857140000001</v>
      </c>
      <c r="Q19" s="218">
        <v>608.08333330000005</v>
      </c>
      <c r="R19" s="218">
        <v>0</v>
      </c>
      <c r="S19" s="218">
        <v>1733.4</v>
      </c>
      <c r="T19" s="218">
        <v>0</v>
      </c>
      <c r="U19" s="219">
        <v>57.555555560000002</v>
      </c>
      <c r="V19" s="205"/>
    </row>
    <row r="20" spans="1:22" x14ac:dyDescent="0.25">
      <c r="A20" s="592"/>
      <c r="B20" s="216" t="s">
        <v>38</v>
      </c>
      <c r="C20" s="217">
        <v>1890.5357142</v>
      </c>
      <c r="D20" s="218">
        <v>1260.3571428</v>
      </c>
      <c r="E20" s="218">
        <v>630.17857140000001</v>
      </c>
      <c r="F20" s="218">
        <v>630.17857140000001</v>
      </c>
      <c r="G20" s="218">
        <v>1260.3571428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1890.5357142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9">
        <v>0</v>
      </c>
      <c r="V20" s="205"/>
    </row>
    <row r="21" spans="1:22" x14ac:dyDescent="0.25">
      <c r="A21" s="220" t="s">
        <v>1</v>
      </c>
      <c r="B21" s="221" t="s">
        <v>2</v>
      </c>
      <c r="C21" s="222">
        <v>175205.99999311223</v>
      </c>
      <c r="D21" s="223">
        <v>29168.253465987997</v>
      </c>
      <c r="E21" s="223">
        <v>146037.74652712408</v>
      </c>
      <c r="F21" s="223">
        <v>140458.30976697995</v>
      </c>
      <c r="G21" s="223">
        <v>29082.009232357981</v>
      </c>
      <c r="H21" s="223">
        <v>5665.6809937740045</v>
      </c>
      <c r="I21" s="223">
        <v>6464.9999998800058</v>
      </c>
      <c r="J21" s="223">
        <v>24514.999999862015</v>
      </c>
      <c r="K21" s="223">
        <v>16793.00000009</v>
      </c>
      <c r="L21" s="223">
        <v>10144.000000099995</v>
      </c>
      <c r="M21" s="223">
        <v>12993.999999949994</v>
      </c>
      <c r="N21" s="223">
        <v>18833.999999229993</v>
      </c>
      <c r="O21" s="223">
        <v>1078.0000000500002</v>
      </c>
      <c r="P21" s="223">
        <v>6863.9999996199986</v>
      </c>
      <c r="Q21" s="223">
        <v>16919.999999340009</v>
      </c>
      <c r="R21" s="223">
        <v>13050.999996000004</v>
      </c>
      <c r="S21" s="223">
        <v>27055.999999950007</v>
      </c>
      <c r="T21" s="223">
        <v>13039.999999000003</v>
      </c>
      <c r="U21" s="224">
        <v>7452.0000000399978</v>
      </c>
      <c r="V21" s="205"/>
    </row>
  </sheetData>
  <mergeCells count="10">
    <mergeCell ref="A15:A20"/>
    <mergeCell ref="A1:B3"/>
    <mergeCell ref="D1:E1"/>
    <mergeCell ref="F1:H1"/>
    <mergeCell ref="I1:U1"/>
    <mergeCell ref="A4:A9"/>
    <mergeCell ref="A12:B14"/>
    <mergeCell ref="D12:E12"/>
    <mergeCell ref="F12:H12"/>
    <mergeCell ref="I12:U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A12" sqref="A12:A14"/>
    </sheetView>
  </sheetViews>
  <sheetFormatPr defaultRowHeight="15" x14ac:dyDescent="0.25"/>
  <cols>
    <col min="1" max="1" width="28.7109375" customWidth="1"/>
  </cols>
  <sheetData>
    <row r="1" spans="1:22" x14ac:dyDescent="0.25">
      <c r="A1" s="597" t="s">
        <v>0</v>
      </c>
      <c r="B1" s="597"/>
      <c r="C1" s="225" t="s">
        <v>1</v>
      </c>
      <c r="D1" s="599" t="s">
        <v>8</v>
      </c>
      <c r="E1" s="599"/>
      <c r="F1" s="599" t="s">
        <v>4</v>
      </c>
      <c r="G1" s="599"/>
      <c r="H1" s="599"/>
      <c r="I1" s="599" t="s">
        <v>11</v>
      </c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600"/>
      <c r="V1" s="226"/>
    </row>
    <row r="2" spans="1:22" ht="96.75" x14ac:dyDescent="0.25">
      <c r="A2" s="597"/>
      <c r="B2" s="597"/>
      <c r="C2" s="227" t="s">
        <v>2</v>
      </c>
      <c r="D2" s="228" t="s">
        <v>9</v>
      </c>
      <c r="E2" s="228" t="s">
        <v>10</v>
      </c>
      <c r="F2" s="228" t="s">
        <v>5</v>
      </c>
      <c r="G2" s="228" t="s">
        <v>6</v>
      </c>
      <c r="H2" s="228" t="s">
        <v>7</v>
      </c>
      <c r="I2" s="228" t="s">
        <v>12</v>
      </c>
      <c r="J2" s="228" t="s">
        <v>13</v>
      </c>
      <c r="K2" s="228" t="s">
        <v>14</v>
      </c>
      <c r="L2" s="228" t="s">
        <v>15</v>
      </c>
      <c r="M2" s="228" t="s">
        <v>16</v>
      </c>
      <c r="N2" s="228" t="s">
        <v>17</v>
      </c>
      <c r="O2" s="228" t="s">
        <v>18</v>
      </c>
      <c r="P2" s="228" t="s">
        <v>19</v>
      </c>
      <c r="Q2" s="228" t="s">
        <v>20</v>
      </c>
      <c r="R2" s="228" t="s">
        <v>21</v>
      </c>
      <c r="S2" s="228" t="s">
        <v>22</v>
      </c>
      <c r="T2" s="228" t="s">
        <v>23</v>
      </c>
      <c r="U2" s="229" t="s">
        <v>24</v>
      </c>
      <c r="V2" s="226"/>
    </row>
    <row r="3" spans="1:22" x14ac:dyDescent="0.25">
      <c r="A3" s="598"/>
      <c r="B3" s="598"/>
      <c r="C3" s="230" t="s">
        <v>25</v>
      </c>
      <c r="D3" s="230" t="s">
        <v>25</v>
      </c>
      <c r="E3" s="230" t="s">
        <v>25</v>
      </c>
      <c r="F3" s="230" t="s">
        <v>25</v>
      </c>
      <c r="G3" s="230" t="s">
        <v>25</v>
      </c>
      <c r="H3" s="230" t="s">
        <v>25</v>
      </c>
      <c r="I3" s="230" t="s">
        <v>25</v>
      </c>
      <c r="J3" s="230" t="s">
        <v>25</v>
      </c>
      <c r="K3" s="230" t="s">
        <v>25</v>
      </c>
      <c r="L3" s="230" t="s">
        <v>25</v>
      </c>
      <c r="M3" s="230" t="s">
        <v>25</v>
      </c>
      <c r="N3" s="230" t="s">
        <v>25</v>
      </c>
      <c r="O3" s="230" t="s">
        <v>25</v>
      </c>
      <c r="P3" s="230" t="s">
        <v>25</v>
      </c>
      <c r="Q3" s="230" t="s">
        <v>25</v>
      </c>
      <c r="R3" s="230" t="s">
        <v>25</v>
      </c>
      <c r="S3" s="230" t="s">
        <v>25</v>
      </c>
      <c r="T3" s="230" t="s">
        <v>25</v>
      </c>
      <c r="U3" s="230" t="s">
        <v>25</v>
      </c>
      <c r="V3" s="226"/>
    </row>
    <row r="4" spans="1:22" ht="25.5" customHeight="1" x14ac:dyDescent="0.25">
      <c r="A4" s="601" t="s">
        <v>70</v>
      </c>
      <c r="B4" s="233" t="s">
        <v>9</v>
      </c>
      <c r="C4" s="56">
        <f>C12/C$15</f>
        <v>0.47175675707313797</v>
      </c>
      <c r="D4" s="56">
        <f t="shared" ref="D4:U7" si="0">D12/D$15</f>
        <v>0.61740272662043694</v>
      </c>
      <c r="E4" s="56">
        <f t="shared" si="0"/>
        <v>0.44266675358375918</v>
      </c>
      <c r="F4" s="56">
        <f t="shared" si="0"/>
        <v>0.46084656825549486</v>
      </c>
      <c r="G4" s="56">
        <f t="shared" si="0"/>
        <v>0.51464793528629493</v>
      </c>
      <c r="H4" s="56">
        <f t="shared" si="0"/>
        <v>0.52207110412100699</v>
      </c>
      <c r="I4" s="56">
        <f t="shared" si="0"/>
        <v>0.7945862335677254</v>
      </c>
      <c r="J4" s="56">
        <f t="shared" si="0"/>
        <v>0.57482142992071483</v>
      </c>
      <c r="K4" s="56">
        <f t="shared" si="0"/>
        <v>0.46621967329947239</v>
      </c>
      <c r="L4" s="56">
        <f t="shared" si="0"/>
        <v>0.34222307468116914</v>
      </c>
      <c r="M4" s="56">
        <f t="shared" si="0"/>
        <v>0.5885110255563667</v>
      </c>
      <c r="N4" s="56">
        <f t="shared" si="0"/>
        <v>0.44471005484509013</v>
      </c>
      <c r="O4" s="56">
        <f t="shared" si="0"/>
        <v>0.29189857761169297</v>
      </c>
      <c r="P4" s="56">
        <f t="shared" si="0"/>
        <v>0.66132825508031823</v>
      </c>
      <c r="Q4" s="56">
        <f t="shared" si="0"/>
        <v>0.15229192741196876</v>
      </c>
      <c r="R4" s="56">
        <f t="shared" si="0"/>
        <v>0.66666666666666663</v>
      </c>
      <c r="S4" s="56">
        <f t="shared" si="0"/>
        <v>0.4113980120997402</v>
      </c>
      <c r="T4" s="56">
        <f t="shared" si="0"/>
        <v>0.34765691363862383</v>
      </c>
      <c r="U4" s="56">
        <f t="shared" si="0"/>
        <v>0.57791828854762284</v>
      </c>
      <c r="V4" s="226"/>
    </row>
    <row r="5" spans="1:22" ht="24" customHeight="1" x14ac:dyDescent="0.25">
      <c r="A5" s="602"/>
      <c r="B5" s="237" t="s">
        <v>71</v>
      </c>
      <c r="C5" s="56">
        <f t="shared" ref="C5:R7" si="1">C13/C$15</f>
        <v>0.11170180397436949</v>
      </c>
      <c r="D5" s="56">
        <f t="shared" si="1"/>
        <v>9.1738215658239544E-2</v>
      </c>
      <c r="E5" s="56">
        <f t="shared" si="1"/>
        <v>0.11568914983489588</v>
      </c>
      <c r="F5" s="56">
        <f t="shared" si="1"/>
        <v>0.11564797136992677</v>
      </c>
      <c r="G5" s="56">
        <f t="shared" si="1"/>
        <v>9.8954716756365857E-2</v>
      </c>
      <c r="H5" s="56">
        <f t="shared" si="1"/>
        <v>7.9303034174310269E-2</v>
      </c>
      <c r="I5" s="56">
        <f t="shared" si="1"/>
        <v>0</v>
      </c>
      <c r="J5" s="56">
        <f t="shared" si="1"/>
        <v>7.9605819257800706E-2</v>
      </c>
      <c r="K5" s="56">
        <f t="shared" si="1"/>
        <v>0</v>
      </c>
      <c r="L5" s="56">
        <f t="shared" si="1"/>
        <v>4.0988033191630663E-2</v>
      </c>
      <c r="M5" s="56">
        <f t="shared" si="1"/>
        <v>0.10166806557681114</v>
      </c>
      <c r="N5" s="56">
        <f t="shared" si="1"/>
        <v>0.16729812345379741</v>
      </c>
      <c r="O5" s="56">
        <f t="shared" si="1"/>
        <v>0</v>
      </c>
      <c r="P5" s="56">
        <f t="shared" si="1"/>
        <v>0.27093739593574545</v>
      </c>
      <c r="Q5" s="56">
        <f t="shared" si="1"/>
        <v>3.9981979789384621E-2</v>
      </c>
      <c r="R5" s="56">
        <f t="shared" si="1"/>
        <v>0.16666666666666663</v>
      </c>
      <c r="S5" s="56">
        <f t="shared" si="0"/>
        <v>0.29430099395012982</v>
      </c>
      <c r="T5" s="56">
        <f t="shared" si="0"/>
        <v>0</v>
      </c>
      <c r="U5" s="56">
        <f t="shared" si="0"/>
        <v>7.7235045034475414E-3</v>
      </c>
      <c r="V5" s="226"/>
    </row>
    <row r="6" spans="1:22" x14ac:dyDescent="0.25">
      <c r="A6" s="602"/>
      <c r="B6" s="237" t="s">
        <v>10</v>
      </c>
      <c r="C6" s="56">
        <f t="shared" si="1"/>
        <v>7.423264507820107E-2</v>
      </c>
      <c r="D6" s="56">
        <f t="shared" si="0"/>
        <v>4.5940950976120137E-2</v>
      </c>
      <c r="E6" s="56">
        <f t="shared" si="0"/>
        <v>7.988337116906441E-2</v>
      </c>
      <c r="F6" s="56">
        <f t="shared" si="0"/>
        <v>7.8557756273057333E-2</v>
      </c>
      <c r="G6" s="56">
        <f t="shared" si="0"/>
        <v>4.8095110386105623E-2</v>
      </c>
      <c r="H6" s="56">
        <f t="shared" si="0"/>
        <v>0.10117278120845515</v>
      </c>
      <c r="I6" s="56">
        <f t="shared" si="0"/>
        <v>8.5898427426188306E-2</v>
      </c>
      <c r="J6" s="56">
        <f t="shared" si="0"/>
        <v>8.5997296917473667E-2</v>
      </c>
      <c r="K6" s="56">
        <f t="shared" si="0"/>
        <v>0</v>
      </c>
      <c r="L6" s="56">
        <f t="shared" si="0"/>
        <v>0.12582786140451674</v>
      </c>
      <c r="M6" s="56">
        <f t="shared" si="0"/>
        <v>8.0914204125292155E-2</v>
      </c>
      <c r="N6" s="56">
        <f t="shared" si="0"/>
        <v>0.14048381546395741</v>
      </c>
      <c r="O6" s="56">
        <f t="shared" si="0"/>
        <v>0</v>
      </c>
      <c r="P6" s="56">
        <f t="shared" si="0"/>
        <v>6.7734348983936363E-2</v>
      </c>
      <c r="Q6" s="56">
        <f t="shared" si="0"/>
        <v>7.187746256781552E-2</v>
      </c>
      <c r="R6" s="56">
        <f t="shared" si="0"/>
        <v>8.3333333333333315E-2</v>
      </c>
      <c r="S6" s="56">
        <f t="shared" si="0"/>
        <v>9.6100680071141517E-2</v>
      </c>
      <c r="T6" s="56">
        <f t="shared" si="0"/>
        <v>0</v>
      </c>
      <c r="U6" s="56">
        <f t="shared" si="0"/>
        <v>0</v>
      </c>
      <c r="V6" s="226"/>
    </row>
    <row r="7" spans="1:22" x14ac:dyDescent="0.25">
      <c r="A7" s="241" t="s">
        <v>1</v>
      </c>
      <c r="B7" s="242" t="s">
        <v>2</v>
      </c>
      <c r="C7" s="56">
        <f t="shared" si="1"/>
        <v>1</v>
      </c>
      <c r="D7" s="56">
        <f t="shared" si="0"/>
        <v>1</v>
      </c>
      <c r="E7" s="56">
        <f t="shared" si="0"/>
        <v>1</v>
      </c>
      <c r="F7" s="56">
        <f t="shared" si="0"/>
        <v>1</v>
      </c>
      <c r="G7" s="56">
        <f t="shared" si="0"/>
        <v>1</v>
      </c>
      <c r="H7" s="56">
        <f t="shared" si="0"/>
        <v>1</v>
      </c>
      <c r="I7" s="56">
        <f t="shared" si="0"/>
        <v>1</v>
      </c>
      <c r="J7" s="56">
        <f t="shared" si="0"/>
        <v>1</v>
      </c>
      <c r="K7" s="56">
        <f t="shared" si="0"/>
        <v>1</v>
      </c>
      <c r="L7" s="56">
        <f t="shared" si="0"/>
        <v>1</v>
      </c>
      <c r="M7" s="56">
        <f t="shared" si="0"/>
        <v>1</v>
      </c>
      <c r="N7" s="56">
        <f t="shared" si="0"/>
        <v>1</v>
      </c>
      <c r="O7" s="56">
        <f t="shared" si="0"/>
        <v>1</v>
      </c>
      <c r="P7" s="56">
        <f t="shared" si="0"/>
        <v>1</v>
      </c>
      <c r="Q7" s="56">
        <f t="shared" si="0"/>
        <v>1</v>
      </c>
      <c r="R7" s="56">
        <f t="shared" si="0"/>
        <v>1</v>
      </c>
      <c r="S7" s="56">
        <f t="shared" si="0"/>
        <v>1</v>
      </c>
      <c r="T7" s="56">
        <f t="shared" si="0"/>
        <v>1</v>
      </c>
      <c r="U7" s="56">
        <f t="shared" si="0"/>
        <v>1</v>
      </c>
      <c r="V7" s="226"/>
    </row>
    <row r="9" spans="1:22" ht="15" customHeight="1" x14ac:dyDescent="0.25">
      <c r="A9" s="597" t="s">
        <v>0</v>
      </c>
      <c r="B9" s="597"/>
      <c r="C9" s="225" t="s">
        <v>1</v>
      </c>
      <c r="D9" s="599" t="s">
        <v>8</v>
      </c>
      <c r="E9" s="599"/>
      <c r="F9" s="599" t="s">
        <v>4</v>
      </c>
      <c r="G9" s="599"/>
      <c r="H9" s="599"/>
      <c r="I9" s="599" t="s">
        <v>11</v>
      </c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600"/>
      <c r="V9" s="226"/>
    </row>
    <row r="10" spans="1:22" ht="96.75" x14ac:dyDescent="0.25">
      <c r="A10" s="597"/>
      <c r="B10" s="597"/>
      <c r="C10" s="227" t="s">
        <v>2</v>
      </c>
      <c r="D10" s="228" t="s">
        <v>9</v>
      </c>
      <c r="E10" s="228" t="s">
        <v>10</v>
      </c>
      <c r="F10" s="228" t="s">
        <v>5</v>
      </c>
      <c r="G10" s="228" t="s">
        <v>6</v>
      </c>
      <c r="H10" s="228" t="s">
        <v>7</v>
      </c>
      <c r="I10" s="228" t="s">
        <v>12</v>
      </c>
      <c r="J10" s="228" t="s">
        <v>13</v>
      </c>
      <c r="K10" s="228" t="s">
        <v>14</v>
      </c>
      <c r="L10" s="228" t="s">
        <v>15</v>
      </c>
      <c r="M10" s="228" t="s">
        <v>16</v>
      </c>
      <c r="N10" s="228" t="s">
        <v>17</v>
      </c>
      <c r="O10" s="228" t="s">
        <v>18</v>
      </c>
      <c r="P10" s="228" t="s">
        <v>19</v>
      </c>
      <c r="Q10" s="228" t="s">
        <v>20</v>
      </c>
      <c r="R10" s="228" t="s">
        <v>21</v>
      </c>
      <c r="S10" s="228" t="s">
        <v>22</v>
      </c>
      <c r="T10" s="228" t="s">
        <v>23</v>
      </c>
      <c r="U10" s="229" t="s">
        <v>24</v>
      </c>
      <c r="V10" s="226"/>
    </row>
    <row r="11" spans="1:22" x14ac:dyDescent="0.25">
      <c r="A11" s="598"/>
      <c r="B11" s="598"/>
      <c r="C11" s="230" t="s">
        <v>3</v>
      </c>
      <c r="D11" s="231" t="s">
        <v>3</v>
      </c>
      <c r="E11" s="231" t="s">
        <v>3</v>
      </c>
      <c r="F11" s="231" t="s">
        <v>3</v>
      </c>
      <c r="G11" s="231" t="s">
        <v>3</v>
      </c>
      <c r="H11" s="231" t="s">
        <v>3</v>
      </c>
      <c r="I11" s="231" t="s">
        <v>3</v>
      </c>
      <c r="J11" s="231" t="s">
        <v>3</v>
      </c>
      <c r="K11" s="231" t="s">
        <v>3</v>
      </c>
      <c r="L11" s="231" t="s">
        <v>3</v>
      </c>
      <c r="M11" s="231" t="s">
        <v>3</v>
      </c>
      <c r="N11" s="231" t="s">
        <v>3</v>
      </c>
      <c r="O11" s="231" t="s">
        <v>3</v>
      </c>
      <c r="P11" s="231" t="s">
        <v>3</v>
      </c>
      <c r="Q11" s="231" t="s">
        <v>3</v>
      </c>
      <c r="R11" s="231" t="s">
        <v>3</v>
      </c>
      <c r="S11" s="231" t="s">
        <v>3</v>
      </c>
      <c r="T11" s="231" t="s">
        <v>3</v>
      </c>
      <c r="U11" s="232" t="s">
        <v>3</v>
      </c>
      <c r="V11" s="226"/>
    </row>
    <row r="12" spans="1:22" ht="15" customHeight="1" x14ac:dyDescent="0.25">
      <c r="A12" s="601" t="s">
        <v>70</v>
      </c>
      <c r="B12" s="233" t="s">
        <v>9</v>
      </c>
      <c r="C12" s="234">
        <v>82654.614376506855</v>
      </c>
      <c r="D12" s="235">
        <v>18008.559220657</v>
      </c>
      <c r="E12" s="235">
        <v>64646.055155849914</v>
      </c>
      <c r="F12" s="235">
        <v>64729.730039079965</v>
      </c>
      <c r="G12" s="235">
        <v>14966.996005410001</v>
      </c>
      <c r="H12" s="235">
        <v>2957.8883320169984</v>
      </c>
      <c r="I12" s="235">
        <v>5136.999999919999</v>
      </c>
      <c r="J12" s="235">
        <v>14091.747354427007</v>
      </c>
      <c r="K12" s="235">
        <v>7829.22697376</v>
      </c>
      <c r="L12" s="235">
        <v>3471.5108696000007</v>
      </c>
      <c r="M12" s="235">
        <v>7647.1122660500005</v>
      </c>
      <c r="N12" s="235">
        <v>8375.669172609998</v>
      </c>
      <c r="O12" s="235">
        <v>314.66666667999999</v>
      </c>
      <c r="P12" s="235">
        <v>4539.3571426199987</v>
      </c>
      <c r="Q12" s="235">
        <v>2576.7794117100002</v>
      </c>
      <c r="R12" s="235">
        <v>8700.6666640000021</v>
      </c>
      <c r="S12" s="235">
        <v>11130.784615350003</v>
      </c>
      <c r="T12" s="235">
        <v>4533.4461534999991</v>
      </c>
      <c r="U12" s="236">
        <v>4306.6470862800006</v>
      </c>
      <c r="V12" s="226"/>
    </row>
    <row r="13" spans="1:22" x14ac:dyDescent="0.25">
      <c r="A13" s="602"/>
      <c r="B13" s="237" t="s">
        <v>71</v>
      </c>
      <c r="C13" s="238">
        <v>19570.826266364005</v>
      </c>
      <c r="D13" s="239">
        <v>2675.8435268369999</v>
      </c>
      <c r="E13" s="239">
        <v>16894.982739527004</v>
      </c>
      <c r="F13" s="239">
        <v>16243.718586600002</v>
      </c>
      <c r="G13" s="239">
        <v>2877.8019862940009</v>
      </c>
      <c r="H13" s="239">
        <v>449.30569347000005</v>
      </c>
      <c r="I13" s="239">
        <v>0</v>
      </c>
      <c r="J13" s="239">
        <v>1951.536659094</v>
      </c>
      <c r="K13" s="239">
        <v>0</v>
      </c>
      <c r="L13" s="239">
        <v>415.78260870000003</v>
      </c>
      <c r="M13" s="239">
        <v>1321.0748441000001</v>
      </c>
      <c r="N13" s="239">
        <v>3150.8928569999998</v>
      </c>
      <c r="O13" s="239">
        <v>0</v>
      </c>
      <c r="P13" s="239">
        <v>1859.7142856</v>
      </c>
      <c r="Q13" s="239">
        <v>676.49509800999999</v>
      </c>
      <c r="R13" s="239">
        <v>2175.1666660000001</v>
      </c>
      <c r="S13" s="239">
        <v>7962.6076922999991</v>
      </c>
      <c r="T13" s="239">
        <v>0</v>
      </c>
      <c r="U13" s="240">
        <v>57.555555560000002</v>
      </c>
      <c r="V13" s="226"/>
    </row>
    <row r="14" spans="1:22" x14ac:dyDescent="0.25">
      <c r="A14" s="602"/>
      <c r="B14" s="237" t="s">
        <v>10</v>
      </c>
      <c r="C14" s="238">
        <v>13006.004813059999</v>
      </c>
      <c r="D14" s="239">
        <v>1340.0173025400009</v>
      </c>
      <c r="E14" s="239">
        <v>11665.987510519999</v>
      </c>
      <c r="F14" s="239">
        <v>11034.089665199999</v>
      </c>
      <c r="G14" s="239">
        <v>1398.70244428</v>
      </c>
      <c r="H14" s="239">
        <v>573.21270358000004</v>
      </c>
      <c r="I14" s="239">
        <v>555.33333330000005</v>
      </c>
      <c r="J14" s="239">
        <v>2108.2237339200005</v>
      </c>
      <c r="K14" s="239">
        <v>0</v>
      </c>
      <c r="L14" s="239">
        <v>1276.3978261</v>
      </c>
      <c r="M14" s="239">
        <v>1051.3991684</v>
      </c>
      <c r="N14" s="239">
        <v>2645.8721803400003</v>
      </c>
      <c r="O14" s="239">
        <v>0</v>
      </c>
      <c r="P14" s="239">
        <v>464.92857140000001</v>
      </c>
      <c r="Q14" s="239">
        <v>1216.1666666000001</v>
      </c>
      <c r="R14" s="239">
        <v>1087.583333</v>
      </c>
      <c r="S14" s="239">
        <v>2600.1000000000004</v>
      </c>
      <c r="T14" s="239">
        <v>0</v>
      </c>
      <c r="U14" s="240">
        <v>0</v>
      </c>
      <c r="V14" s="226"/>
    </row>
    <row r="15" spans="1:22" x14ac:dyDescent="0.25">
      <c r="A15" s="241" t="s">
        <v>1</v>
      </c>
      <c r="B15" s="242" t="s">
        <v>2</v>
      </c>
      <c r="C15" s="243">
        <v>175205.99999311223</v>
      </c>
      <c r="D15" s="244">
        <v>29168.253465987997</v>
      </c>
      <c r="E15" s="244">
        <v>146037.74652712408</v>
      </c>
      <c r="F15" s="244">
        <v>140458.30976697995</v>
      </c>
      <c r="G15" s="244">
        <v>29082.009232357981</v>
      </c>
      <c r="H15" s="244">
        <v>5665.6809937740045</v>
      </c>
      <c r="I15" s="244">
        <v>6464.9999998800058</v>
      </c>
      <c r="J15" s="244">
        <v>24514.999999862015</v>
      </c>
      <c r="K15" s="244">
        <v>16793.00000009</v>
      </c>
      <c r="L15" s="244">
        <v>10144.000000099995</v>
      </c>
      <c r="M15" s="244">
        <v>12993.999999949994</v>
      </c>
      <c r="N15" s="244">
        <v>18833.999999229993</v>
      </c>
      <c r="O15" s="244">
        <v>1078.0000000500002</v>
      </c>
      <c r="P15" s="244">
        <v>6863.9999996199986</v>
      </c>
      <c r="Q15" s="244">
        <v>16919.999999340009</v>
      </c>
      <c r="R15" s="244">
        <v>13050.999996000004</v>
      </c>
      <c r="S15" s="244">
        <v>27055.999999950007</v>
      </c>
      <c r="T15" s="244">
        <v>13039.999999000003</v>
      </c>
      <c r="U15" s="245">
        <v>7452.0000000399978</v>
      </c>
      <c r="V15" s="226"/>
    </row>
  </sheetData>
  <mergeCells count="10">
    <mergeCell ref="A1:B3"/>
    <mergeCell ref="D1:E1"/>
    <mergeCell ref="F1:H1"/>
    <mergeCell ref="I1:U1"/>
    <mergeCell ref="A4:A6"/>
    <mergeCell ref="A9:B11"/>
    <mergeCell ref="D9:E9"/>
    <mergeCell ref="F9:H9"/>
    <mergeCell ref="I9:U9"/>
    <mergeCell ref="A12:A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85" zoomScaleNormal="85" workbookViewId="0">
      <selection activeCell="H5" sqref="H4:V5"/>
    </sheetView>
  </sheetViews>
  <sheetFormatPr defaultRowHeight="15" x14ac:dyDescent="0.25"/>
  <cols>
    <col min="1" max="1" width="17.85546875" customWidth="1"/>
    <col min="2" max="2" width="18.7109375" customWidth="1"/>
  </cols>
  <sheetData>
    <row r="1" spans="1:22" x14ac:dyDescent="0.25">
      <c r="A1" s="605" t="s">
        <v>0</v>
      </c>
      <c r="B1" s="605"/>
      <c r="C1" s="246" t="s">
        <v>1</v>
      </c>
      <c r="D1" s="607" t="s">
        <v>8</v>
      </c>
      <c r="E1" s="607"/>
      <c r="F1" s="607" t="s">
        <v>4</v>
      </c>
      <c r="G1" s="607"/>
      <c r="H1" s="607"/>
      <c r="I1" s="607" t="s">
        <v>11</v>
      </c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8"/>
      <c r="V1" s="247"/>
    </row>
    <row r="2" spans="1:22" ht="96.75" x14ac:dyDescent="0.25">
      <c r="A2" s="605"/>
      <c r="B2" s="605"/>
      <c r="C2" s="248" t="s">
        <v>2</v>
      </c>
      <c r="D2" s="249" t="s">
        <v>9</v>
      </c>
      <c r="E2" s="249" t="s">
        <v>10</v>
      </c>
      <c r="F2" s="249" t="s">
        <v>5</v>
      </c>
      <c r="G2" s="249" t="s">
        <v>6</v>
      </c>
      <c r="H2" s="249" t="s">
        <v>7</v>
      </c>
      <c r="I2" s="249" t="s">
        <v>12</v>
      </c>
      <c r="J2" s="249" t="s">
        <v>13</v>
      </c>
      <c r="K2" s="249" t="s">
        <v>14</v>
      </c>
      <c r="L2" s="249" t="s">
        <v>15</v>
      </c>
      <c r="M2" s="249" t="s">
        <v>16</v>
      </c>
      <c r="N2" s="249" t="s">
        <v>17</v>
      </c>
      <c r="O2" s="249" t="s">
        <v>18</v>
      </c>
      <c r="P2" s="249" t="s">
        <v>19</v>
      </c>
      <c r="Q2" s="249" t="s">
        <v>20</v>
      </c>
      <c r="R2" s="249" t="s">
        <v>21</v>
      </c>
      <c r="S2" s="249" t="s">
        <v>22</v>
      </c>
      <c r="T2" s="249" t="s">
        <v>23</v>
      </c>
      <c r="U2" s="250" t="s">
        <v>24</v>
      </c>
      <c r="V2" s="247"/>
    </row>
    <row r="3" spans="1:22" x14ac:dyDescent="0.25">
      <c r="A3" s="606"/>
      <c r="B3" s="606"/>
      <c r="C3" s="251" t="s">
        <v>25</v>
      </c>
      <c r="D3" s="251" t="s">
        <v>25</v>
      </c>
      <c r="E3" s="251" t="s">
        <v>25</v>
      </c>
      <c r="F3" s="251" t="s">
        <v>25</v>
      </c>
      <c r="G3" s="251" t="s">
        <v>25</v>
      </c>
      <c r="H3" s="251" t="s">
        <v>25</v>
      </c>
      <c r="I3" s="251" t="s">
        <v>25</v>
      </c>
      <c r="J3" s="251" t="s">
        <v>25</v>
      </c>
      <c r="K3" s="251" t="s">
        <v>25</v>
      </c>
      <c r="L3" s="251" t="s">
        <v>25</v>
      </c>
      <c r="M3" s="251" t="s">
        <v>25</v>
      </c>
      <c r="N3" s="251" t="s">
        <v>25</v>
      </c>
      <c r="O3" s="251" t="s">
        <v>25</v>
      </c>
      <c r="P3" s="251" t="s">
        <v>25</v>
      </c>
      <c r="Q3" s="251" t="s">
        <v>25</v>
      </c>
      <c r="R3" s="251" t="s">
        <v>25</v>
      </c>
      <c r="S3" s="251" t="s">
        <v>25</v>
      </c>
      <c r="T3" s="251" t="s">
        <v>25</v>
      </c>
      <c r="U3" s="251" t="s">
        <v>25</v>
      </c>
      <c r="V3" s="247"/>
    </row>
    <row r="4" spans="1:22" ht="24" x14ac:dyDescent="0.25">
      <c r="A4" s="603" t="s">
        <v>72</v>
      </c>
      <c r="B4" s="254" t="s">
        <v>73</v>
      </c>
      <c r="C4" s="56">
        <f>C14/C$19</f>
        <v>0</v>
      </c>
      <c r="D4" s="56">
        <f t="shared" ref="D4:U9" si="0">D14/D$19</f>
        <v>0</v>
      </c>
      <c r="E4" s="56">
        <f t="shared" si="0"/>
        <v>0</v>
      </c>
      <c r="F4" s="56">
        <f t="shared" si="0"/>
        <v>0</v>
      </c>
      <c r="G4" s="56">
        <f t="shared" si="0"/>
        <v>0</v>
      </c>
      <c r="H4" s="56">
        <f t="shared" si="0"/>
        <v>0</v>
      </c>
      <c r="I4" s="56">
        <f t="shared" si="0"/>
        <v>0</v>
      </c>
      <c r="J4" s="56">
        <f t="shared" si="0"/>
        <v>0</v>
      </c>
      <c r="K4" s="56">
        <f t="shared" si="0"/>
        <v>0</v>
      </c>
      <c r="L4" s="56">
        <f t="shared" si="0"/>
        <v>0</v>
      </c>
      <c r="M4" s="56">
        <f t="shared" si="0"/>
        <v>0</v>
      </c>
      <c r="N4" s="56">
        <f t="shared" si="0"/>
        <v>0</v>
      </c>
      <c r="O4" s="56">
        <f t="shared" si="0"/>
        <v>0</v>
      </c>
      <c r="P4" s="56">
        <f t="shared" si="0"/>
        <v>0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0</v>
      </c>
      <c r="V4" s="247"/>
    </row>
    <row r="5" spans="1:22" ht="24" x14ac:dyDescent="0.25">
      <c r="A5" s="604"/>
      <c r="B5" s="258" t="s">
        <v>74</v>
      </c>
      <c r="C5" s="522">
        <f t="shared" ref="C5:R9" si="1">C15/C$19</f>
        <v>2.187138811690607E-2</v>
      </c>
      <c r="D5" s="56">
        <f t="shared" si="1"/>
        <v>3.3428895601753592E-2</v>
      </c>
      <c r="E5" s="56">
        <f t="shared" si="1"/>
        <v>1.9562996514256484E-2</v>
      </c>
      <c r="F5" s="56">
        <f t="shared" si="1"/>
        <v>2.6257668514725566E-2</v>
      </c>
      <c r="G5" s="56">
        <f t="shared" si="1"/>
        <v>0</v>
      </c>
      <c r="H5" s="56">
        <f t="shared" si="1"/>
        <v>2.5396891991999009E-2</v>
      </c>
      <c r="I5" s="56">
        <f t="shared" si="1"/>
        <v>0</v>
      </c>
      <c r="J5" s="56">
        <f t="shared" si="1"/>
        <v>0</v>
      </c>
      <c r="K5" s="56">
        <f t="shared" si="1"/>
        <v>6.1799520163427504E-2</v>
      </c>
      <c r="L5" s="56">
        <f t="shared" si="1"/>
        <v>0</v>
      </c>
      <c r="M5" s="56">
        <f t="shared" si="1"/>
        <v>0</v>
      </c>
      <c r="N5" s="56">
        <f t="shared" si="1"/>
        <v>3.3459624690759485E-2</v>
      </c>
      <c r="O5" s="56">
        <f t="shared" si="1"/>
        <v>0</v>
      </c>
      <c r="P5" s="56">
        <f t="shared" si="1"/>
        <v>0</v>
      </c>
      <c r="Q5" s="56">
        <f t="shared" si="1"/>
        <v>7.187746256781552E-2</v>
      </c>
      <c r="R5" s="56">
        <f t="shared" si="1"/>
        <v>0</v>
      </c>
      <c r="S5" s="56">
        <f t="shared" si="0"/>
        <v>3.5033036892066508E-2</v>
      </c>
      <c r="T5" s="56">
        <f t="shared" si="0"/>
        <v>0</v>
      </c>
      <c r="U5" s="56">
        <f t="shared" si="0"/>
        <v>0</v>
      </c>
      <c r="V5" s="247"/>
    </row>
    <row r="6" spans="1:22" x14ac:dyDescent="0.25">
      <c r="A6" s="604"/>
      <c r="B6" s="258" t="s">
        <v>75</v>
      </c>
      <c r="C6" s="56">
        <f t="shared" si="1"/>
        <v>2.3231294881493857E-2</v>
      </c>
      <c r="D6" s="56">
        <f t="shared" si="0"/>
        <v>3.0796912133407805E-2</v>
      </c>
      <c r="E6" s="56">
        <f t="shared" si="0"/>
        <v>2.1720207187535999E-2</v>
      </c>
      <c r="F6" s="56">
        <f t="shared" si="0"/>
        <v>2.5502447185521325E-2</v>
      </c>
      <c r="G6" s="56">
        <f t="shared" si="0"/>
        <v>5.9657368462341601E-3</v>
      </c>
      <c r="H6" s="56">
        <f t="shared" si="0"/>
        <v>5.5551311581584314E-2</v>
      </c>
      <c r="I6" s="56">
        <f t="shared" si="0"/>
        <v>0</v>
      </c>
      <c r="J6" s="56">
        <f t="shared" si="0"/>
        <v>3.3841544866884336E-2</v>
      </c>
      <c r="K6" s="56">
        <f t="shared" si="0"/>
        <v>0</v>
      </c>
      <c r="L6" s="56">
        <f t="shared" si="0"/>
        <v>2.8637618296247671E-3</v>
      </c>
      <c r="M6" s="56">
        <f t="shared" si="0"/>
        <v>0</v>
      </c>
      <c r="N6" s="56">
        <f t="shared" si="0"/>
        <v>6.645316700919451E-3</v>
      </c>
      <c r="O6" s="56">
        <f t="shared" si="0"/>
        <v>6.369820655548708E-2</v>
      </c>
      <c r="P6" s="56">
        <f t="shared" si="0"/>
        <v>0</v>
      </c>
      <c r="Q6" s="56">
        <f t="shared" si="0"/>
        <v>0.11994593936815386</v>
      </c>
      <c r="R6" s="56">
        <f t="shared" si="0"/>
        <v>0</v>
      </c>
      <c r="S6" s="56">
        <f t="shared" si="0"/>
        <v>0</v>
      </c>
      <c r="T6" s="56">
        <f t="shared" si="0"/>
        <v>7.4775837659108557E-2</v>
      </c>
      <c r="U6" s="56">
        <f t="shared" si="0"/>
        <v>1.771336553935742E-3</v>
      </c>
      <c r="V6" s="247"/>
    </row>
    <row r="7" spans="1:22" ht="24" x14ac:dyDescent="0.25">
      <c r="A7" s="604"/>
      <c r="B7" s="258" t="s">
        <v>76</v>
      </c>
      <c r="C7" s="56">
        <f t="shared" si="1"/>
        <v>0.94756103286374216</v>
      </c>
      <c r="D7" s="56">
        <f t="shared" si="0"/>
        <v>0.93559705904453738</v>
      </c>
      <c r="E7" s="56">
        <f t="shared" si="0"/>
        <v>0.94995060836129419</v>
      </c>
      <c r="F7" s="56">
        <f t="shared" si="0"/>
        <v>0.9439572466098366</v>
      </c>
      <c r="G7" s="56">
        <f t="shared" si="0"/>
        <v>0.97052044944600657</v>
      </c>
      <c r="H7" s="56">
        <f t="shared" si="0"/>
        <v>0.91905179642641655</v>
      </c>
      <c r="I7" s="56">
        <f t="shared" si="0"/>
        <v>1</v>
      </c>
      <c r="J7" s="56">
        <f t="shared" si="0"/>
        <v>0.9526395211470311</v>
      </c>
      <c r="K7" s="56">
        <f t="shared" si="0"/>
        <v>0.93820047983657251</v>
      </c>
      <c r="L7" s="56">
        <f t="shared" si="0"/>
        <v>0.99713623817037533</v>
      </c>
      <c r="M7" s="56">
        <f t="shared" si="0"/>
        <v>1</v>
      </c>
      <c r="N7" s="56">
        <f t="shared" si="0"/>
        <v>0.95657240025786139</v>
      </c>
      <c r="O7" s="56">
        <f t="shared" si="0"/>
        <v>0.86518243661107697</v>
      </c>
      <c r="P7" s="56">
        <f t="shared" si="0"/>
        <v>1</v>
      </c>
      <c r="Q7" s="56">
        <f t="shared" si="0"/>
        <v>0.77223786678012263</v>
      </c>
      <c r="R7" s="56">
        <f t="shared" si="0"/>
        <v>1</v>
      </c>
      <c r="S7" s="56">
        <f t="shared" si="0"/>
        <v>0.96496696310793351</v>
      </c>
      <c r="T7" s="56">
        <f t="shared" si="0"/>
        <v>0.92522416234089144</v>
      </c>
      <c r="U7" s="56">
        <f t="shared" si="0"/>
        <v>0.97050249804095268</v>
      </c>
      <c r="V7" s="247"/>
    </row>
    <row r="8" spans="1:22" ht="24" x14ac:dyDescent="0.25">
      <c r="A8" s="604"/>
      <c r="B8" s="258" t="s">
        <v>77</v>
      </c>
      <c r="C8" s="56">
        <f t="shared" si="1"/>
        <v>7.3362841378578972E-3</v>
      </c>
      <c r="D8" s="56">
        <f t="shared" si="0"/>
        <v>1.7713322030147113E-4</v>
      </c>
      <c r="E8" s="56">
        <f t="shared" si="0"/>
        <v>8.7661879369127713E-3</v>
      </c>
      <c r="F8" s="56">
        <f t="shared" si="0"/>
        <v>4.2826376899162497E-3</v>
      </c>
      <c r="G8" s="56">
        <f t="shared" si="0"/>
        <v>2.3513813707759245E-2</v>
      </c>
      <c r="H8" s="56">
        <f t="shared" si="0"/>
        <v>0</v>
      </c>
      <c r="I8" s="56">
        <f t="shared" si="0"/>
        <v>0</v>
      </c>
      <c r="J8" s="56">
        <f t="shared" si="0"/>
        <v>1.3518933986084659E-2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3.3226583504597255E-3</v>
      </c>
      <c r="O8" s="56">
        <f t="shared" si="0"/>
        <v>7.1119356833436009E-2</v>
      </c>
      <c r="P8" s="56">
        <f t="shared" si="0"/>
        <v>0</v>
      </c>
      <c r="Q8" s="56">
        <f t="shared" si="0"/>
        <v>3.593873128390776E-2</v>
      </c>
      <c r="R8" s="56">
        <f t="shared" si="0"/>
        <v>0</v>
      </c>
      <c r="S8" s="56">
        <f t="shared" si="0"/>
        <v>0</v>
      </c>
      <c r="T8" s="56">
        <f t="shared" si="0"/>
        <v>0</v>
      </c>
      <c r="U8" s="56">
        <f t="shared" si="0"/>
        <v>2.7726165405111514E-2</v>
      </c>
      <c r="V8" s="247"/>
    </row>
    <row r="9" spans="1:22" x14ac:dyDescent="0.25">
      <c r="A9" s="262" t="s">
        <v>1</v>
      </c>
      <c r="B9" s="263" t="s">
        <v>2</v>
      </c>
      <c r="C9" s="56">
        <f t="shared" si="1"/>
        <v>1</v>
      </c>
      <c r="D9" s="56">
        <f t="shared" si="0"/>
        <v>1</v>
      </c>
      <c r="E9" s="56">
        <f t="shared" si="0"/>
        <v>1</v>
      </c>
      <c r="F9" s="56">
        <f t="shared" si="0"/>
        <v>1</v>
      </c>
      <c r="G9" s="56">
        <f t="shared" si="0"/>
        <v>1</v>
      </c>
      <c r="H9" s="56">
        <f t="shared" si="0"/>
        <v>1</v>
      </c>
      <c r="I9" s="56">
        <f t="shared" si="0"/>
        <v>1</v>
      </c>
      <c r="J9" s="56">
        <f t="shared" si="0"/>
        <v>1</v>
      </c>
      <c r="K9" s="56">
        <f t="shared" si="0"/>
        <v>1</v>
      </c>
      <c r="L9" s="56">
        <f t="shared" si="0"/>
        <v>1</v>
      </c>
      <c r="M9" s="56">
        <f t="shared" si="0"/>
        <v>1</v>
      </c>
      <c r="N9" s="56">
        <f t="shared" si="0"/>
        <v>1</v>
      </c>
      <c r="O9" s="56">
        <f t="shared" si="0"/>
        <v>1</v>
      </c>
      <c r="P9" s="56">
        <f t="shared" si="0"/>
        <v>1</v>
      </c>
      <c r="Q9" s="56">
        <f t="shared" si="0"/>
        <v>1</v>
      </c>
      <c r="R9" s="56">
        <f t="shared" si="0"/>
        <v>1</v>
      </c>
      <c r="S9" s="56">
        <f t="shared" si="0"/>
        <v>1</v>
      </c>
      <c r="T9" s="56">
        <f t="shared" si="0"/>
        <v>1</v>
      </c>
      <c r="U9" s="56">
        <f t="shared" si="0"/>
        <v>1</v>
      </c>
      <c r="V9" s="247"/>
    </row>
    <row r="11" spans="1:22" x14ac:dyDescent="0.25">
      <c r="A11" s="605" t="s">
        <v>0</v>
      </c>
      <c r="B11" s="605"/>
      <c r="C11" s="246" t="s">
        <v>1</v>
      </c>
      <c r="D11" s="607" t="s">
        <v>8</v>
      </c>
      <c r="E11" s="607"/>
      <c r="F11" s="607" t="s">
        <v>4</v>
      </c>
      <c r="G11" s="607"/>
      <c r="H11" s="607"/>
      <c r="I11" s="607" t="s">
        <v>11</v>
      </c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8"/>
      <c r="V11" s="247"/>
    </row>
    <row r="12" spans="1:22" ht="96.75" x14ac:dyDescent="0.25">
      <c r="A12" s="605"/>
      <c r="B12" s="605"/>
      <c r="C12" s="248" t="s">
        <v>2</v>
      </c>
      <c r="D12" s="249" t="s">
        <v>9</v>
      </c>
      <c r="E12" s="249" t="s">
        <v>10</v>
      </c>
      <c r="F12" s="249" t="s">
        <v>5</v>
      </c>
      <c r="G12" s="249" t="s">
        <v>6</v>
      </c>
      <c r="H12" s="249" t="s">
        <v>7</v>
      </c>
      <c r="I12" s="249" t="s">
        <v>12</v>
      </c>
      <c r="J12" s="249" t="s">
        <v>13</v>
      </c>
      <c r="K12" s="249" t="s">
        <v>14</v>
      </c>
      <c r="L12" s="249" t="s">
        <v>15</v>
      </c>
      <c r="M12" s="249" t="s">
        <v>16</v>
      </c>
      <c r="N12" s="249" t="s">
        <v>17</v>
      </c>
      <c r="O12" s="249" t="s">
        <v>18</v>
      </c>
      <c r="P12" s="249" t="s">
        <v>19</v>
      </c>
      <c r="Q12" s="249" t="s">
        <v>20</v>
      </c>
      <c r="R12" s="249" t="s">
        <v>21</v>
      </c>
      <c r="S12" s="249" t="s">
        <v>22</v>
      </c>
      <c r="T12" s="249" t="s">
        <v>23</v>
      </c>
      <c r="U12" s="250" t="s">
        <v>24</v>
      </c>
      <c r="V12" s="247"/>
    </row>
    <row r="13" spans="1:22" x14ac:dyDescent="0.25">
      <c r="A13" s="606"/>
      <c r="B13" s="606"/>
      <c r="C13" s="251" t="s">
        <v>3</v>
      </c>
      <c r="D13" s="252" t="s">
        <v>3</v>
      </c>
      <c r="E13" s="252" t="s">
        <v>3</v>
      </c>
      <c r="F13" s="252" t="s">
        <v>3</v>
      </c>
      <c r="G13" s="252" t="s">
        <v>3</v>
      </c>
      <c r="H13" s="252" t="s">
        <v>3</v>
      </c>
      <c r="I13" s="252" t="s">
        <v>3</v>
      </c>
      <c r="J13" s="252" t="s">
        <v>3</v>
      </c>
      <c r="K13" s="252" t="s">
        <v>3</v>
      </c>
      <c r="L13" s="252" t="s">
        <v>3</v>
      </c>
      <c r="M13" s="252" t="s">
        <v>3</v>
      </c>
      <c r="N13" s="252" t="s">
        <v>3</v>
      </c>
      <c r="O13" s="252" t="s">
        <v>3</v>
      </c>
      <c r="P13" s="252" t="s">
        <v>3</v>
      </c>
      <c r="Q13" s="252" t="s">
        <v>3</v>
      </c>
      <c r="R13" s="252" t="s">
        <v>3</v>
      </c>
      <c r="S13" s="252" t="s">
        <v>3</v>
      </c>
      <c r="T13" s="252" t="s">
        <v>3</v>
      </c>
      <c r="U13" s="253" t="s">
        <v>3</v>
      </c>
      <c r="V13" s="247"/>
    </row>
    <row r="14" spans="1:22" ht="24" x14ac:dyDescent="0.25">
      <c r="A14" s="603" t="s">
        <v>72</v>
      </c>
      <c r="B14" s="254" t="s">
        <v>73</v>
      </c>
      <c r="C14" s="255">
        <v>0</v>
      </c>
      <c r="D14" s="256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57">
        <v>0</v>
      </c>
      <c r="V14" s="247"/>
    </row>
    <row r="15" spans="1:22" ht="24" x14ac:dyDescent="0.25">
      <c r="A15" s="604"/>
      <c r="B15" s="258" t="s">
        <v>74</v>
      </c>
      <c r="C15" s="259">
        <v>3831.9984262600001</v>
      </c>
      <c r="D15" s="260">
        <v>975.0625</v>
      </c>
      <c r="E15" s="260">
        <v>2856.9359262600001</v>
      </c>
      <c r="F15" s="260">
        <v>3688.1077379999997</v>
      </c>
      <c r="G15" s="260">
        <v>0</v>
      </c>
      <c r="H15" s="260">
        <v>143.89068825999999</v>
      </c>
      <c r="I15" s="260">
        <v>0</v>
      </c>
      <c r="J15" s="260">
        <v>0</v>
      </c>
      <c r="K15" s="260">
        <v>1037.79934211</v>
      </c>
      <c r="L15" s="260">
        <v>0</v>
      </c>
      <c r="M15" s="260">
        <v>0</v>
      </c>
      <c r="N15" s="260">
        <v>630.17857140000001</v>
      </c>
      <c r="O15" s="260">
        <v>0</v>
      </c>
      <c r="P15" s="260">
        <v>0</v>
      </c>
      <c r="Q15" s="260">
        <v>1216.1666666000001</v>
      </c>
      <c r="R15" s="260">
        <v>0</v>
      </c>
      <c r="S15" s="260">
        <v>947.85384615000009</v>
      </c>
      <c r="T15" s="260">
        <v>0</v>
      </c>
      <c r="U15" s="261">
        <v>0</v>
      </c>
      <c r="V15" s="247"/>
    </row>
    <row r="16" spans="1:22" x14ac:dyDescent="0.25">
      <c r="A16" s="604"/>
      <c r="B16" s="258" t="s">
        <v>75</v>
      </c>
      <c r="C16" s="259">
        <v>4070.2622508470008</v>
      </c>
      <c r="D16" s="260">
        <v>898.292139077</v>
      </c>
      <c r="E16" s="260">
        <v>3171.970111770001</v>
      </c>
      <c r="F16" s="260">
        <v>3582.0306266000002</v>
      </c>
      <c r="G16" s="260">
        <v>173.49561404000002</v>
      </c>
      <c r="H16" s="260">
        <v>314.73601020699999</v>
      </c>
      <c r="I16" s="260">
        <v>0</v>
      </c>
      <c r="J16" s="260">
        <v>829.62547240699996</v>
      </c>
      <c r="K16" s="260">
        <v>0</v>
      </c>
      <c r="L16" s="260">
        <v>29.05</v>
      </c>
      <c r="M16" s="260">
        <v>0</v>
      </c>
      <c r="N16" s="260">
        <v>125.15789474</v>
      </c>
      <c r="O16" s="260">
        <v>68.666666669999998</v>
      </c>
      <c r="P16" s="260">
        <v>0</v>
      </c>
      <c r="Q16" s="260">
        <v>2029.48529403</v>
      </c>
      <c r="R16" s="260">
        <v>0</v>
      </c>
      <c r="S16" s="260">
        <v>0</v>
      </c>
      <c r="T16" s="260">
        <v>975.07692299999997</v>
      </c>
      <c r="U16" s="261">
        <v>13.2</v>
      </c>
      <c r="V16" s="247"/>
    </row>
    <row r="17" spans="1:22" ht="24" x14ac:dyDescent="0.25">
      <c r="A17" s="604"/>
      <c r="B17" s="258" t="s">
        <v>76</v>
      </c>
      <c r="C17" s="259">
        <v>166018.37831739822</v>
      </c>
      <c r="D17" s="260">
        <v>27289.732160244002</v>
      </c>
      <c r="E17" s="260">
        <v>138728.646157154</v>
      </c>
      <c r="F17" s="260">
        <v>132586.63935110992</v>
      </c>
      <c r="G17" s="260">
        <v>28224.68467098098</v>
      </c>
      <c r="H17" s="260">
        <v>5207.0542953070035</v>
      </c>
      <c r="I17" s="260">
        <v>6464.9999998800058</v>
      </c>
      <c r="J17" s="260">
        <v>23353.957860788018</v>
      </c>
      <c r="K17" s="260">
        <v>15755.20065798</v>
      </c>
      <c r="L17" s="260">
        <v>10114.950000099996</v>
      </c>
      <c r="M17" s="260">
        <v>12993.999999949994</v>
      </c>
      <c r="N17" s="260">
        <v>18016.084585719993</v>
      </c>
      <c r="O17" s="260">
        <v>932.66666671000019</v>
      </c>
      <c r="P17" s="260">
        <v>6863.9999996199986</v>
      </c>
      <c r="Q17" s="260">
        <v>13066.264705410005</v>
      </c>
      <c r="R17" s="260">
        <v>13050.999996000004</v>
      </c>
      <c r="S17" s="260">
        <v>26108.146153800008</v>
      </c>
      <c r="T17" s="260">
        <v>12064.923076000003</v>
      </c>
      <c r="U17" s="261">
        <v>7232.1846154399973</v>
      </c>
      <c r="V17" s="247"/>
    </row>
    <row r="18" spans="1:22" ht="24" x14ac:dyDescent="0.25">
      <c r="A18" s="604"/>
      <c r="B18" s="258" t="s">
        <v>77</v>
      </c>
      <c r="C18" s="259">
        <v>1285.3609986070001</v>
      </c>
      <c r="D18" s="260">
        <v>5.1666666670000003</v>
      </c>
      <c r="E18" s="260">
        <v>1280.19433194</v>
      </c>
      <c r="F18" s="260">
        <v>601.53205127000001</v>
      </c>
      <c r="G18" s="260">
        <v>683.82894733700005</v>
      </c>
      <c r="H18" s="260">
        <v>0</v>
      </c>
      <c r="I18" s="260">
        <v>0</v>
      </c>
      <c r="J18" s="260">
        <v>331.41666666700002</v>
      </c>
      <c r="K18" s="260">
        <v>0</v>
      </c>
      <c r="L18" s="260">
        <v>0</v>
      </c>
      <c r="M18" s="260">
        <v>0</v>
      </c>
      <c r="N18" s="260">
        <v>62.578947370000002</v>
      </c>
      <c r="O18" s="260">
        <v>76.666666669999998</v>
      </c>
      <c r="P18" s="260">
        <v>0</v>
      </c>
      <c r="Q18" s="260">
        <v>608.08333330000005</v>
      </c>
      <c r="R18" s="260">
        <v>0</v>
      </c>
      <c r="S18" s="260">
        <v>0</v>
      </c>
      <c r="T18" s="260">
        <v>0</v>
      </c>
      <c r="U18" s="261">
        <v>206.6153846</v>
      </c>
      <c r="V18" s="247"/>
    </row>
    <row r="19" spans="1:22" x14ac:dyDescent="0.25">
      <c r="A19" s="262" t="s">
        <v>1</v>
      </c>
      <c r="B19" s="263" t="s">
        <v>2</v>
      </c>
      <c r="C19" s="264">
        <v>175205.99999311223</v>
      </c>
      <c r="D19" s="265">
        <v>29168.253465987997</v>
      </c>
      <c r="E19" s="265">
        <v>146037.74652712408</v>
      </c>
      <c r="F19" s="265">
        <v>140458.30976697995</v>
      </c>
      <c r="G19" s="265">
        <v>29082.009232357981</v>
      </c>
      <c r="H19" s="265">
        <v>5665.6809937740045</v>
      </c>
      <c r="I19" s="265">
        <v>6464.9999998800058</v>
      </c>
      <c r="J19" s="265">
        <v>24514.999999862015</v>
      </c>
      <c r="K19" s="265">
        <v>16793.00000009</v>
      </c>
      <c r="L19" s="265">
        <v>10144.000000099995</v>
      </c>
      <c r="M19" s="265">
        <v>12993.999999949994</v>
      </c>
      <c r="N19" s="265">
        <v>18833.999999229993</v>
      </c>
      <c r="O19" s="265">
        <v>1078.0000000500002</v>
      </c>
      <c r="P19" s="265">
        <v>6863.9999996199986</v>
      </c>
      <c r="Q19" s="265">
        <v>16919.999999340009</v>
      </c>
      <c r="R19" s="265">
        <v>13050.999996000004</v>
      </c>
      <c r="S19" s="265">
        <v>27055.999999950007</v>
      </c>
      <c r="T19" s="265">
        <v>13039.999999000003</v>
      </c>
      <c r="U19" s="266">
        <v>7452.0000000399978</v>
      </c>
      <c r="V19" s="247"/>
    </row>
  </sheetData>
  <mergeCells count="10">
    <mergeCell ref="A14:A18"/>
    <mergeCell ref="A1:B3"/>
    <mergeCell ref="D1:E1"/>
    <mergeCell ref="F1:H1"/>
    <mergeCell ref="I1:U1"/>
    <mergeCell ref="A4:A8"/>
    <mergeCell ref="A11:B13"/>
    <mergeCell ref="D11:E11"/>
    <mergeCell ref="F11:H11"/>
    <mergeCell ref="I11:U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A4" sqref="A4:A9"/>
    </sheetView>
  </sheetViews>
  <sheetFormatPr defaultRowHeight="15" x14ac:dyDescent="0.25"/>
  <cols>
    <col min="1" max="1" width="22.140625" customWidth="1"/>
    <col min="2" max="2" width="27.5703125" customWidth="1"/>
  </cols>
  <sheetData>
    <row r="1" spans="1:22" x14ac:dyDescent="0.25">
      <c r="A1" s="611" t="s">
        <v>0</v>
      </c>
      <c r="B1" s="611"/>
      <c r="C1" s="267" t="s">
        <v>1</v>
      </c>
      <c r="D1" s="613" t="s">
        <v>8</v>
      </c>
      <c r="E1" s="613"/>
      <c r="F1" s="613" t="s">
        <v>4</v>
      </c>
      <c r="G1" s="613"/>
      <c r="H1" s="613"/>
      <c r="I1" s="613" t="s">
        <v>11</v>
      </c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4"/>
      <c r="V1" s="268"/>
    </row>
    <row r="2" spans="1:22" ht="96.75" x14ac:dyDescent="0.25">
      <c r="A2" s="611"/>
      <c r="B2" s="611"/>
      <c r="C2" s="269" t="s">
        <v>2</v>
      </c>
      <c r="D2" s="270" t="s">
        <v>9</v>
      </c>
      <c r="E2" s="270" t="s">
        <v>10</v>
      </c>
      <c r="F2" s="270" t="s">
        <v>5</v>
      </c>
      <c r="G2" s="270" t="s">
        <v>6</v>
      </c>
      <c r="H2" s="270" t="s">
        <v>7</v>
      </c>
      <c r="I2" s="270" t="s">
        <v>12</v>
      </c>
      <c r="J2" s="270" t="s">
        <v>13</v>
      </c>
      <c r="K2" s="270" t="s">
        <v>14</v>
      </c>
      <c r="L2" s="270" t="s">
        <v>15</v>
      </c>
      <c r="M2" s="270" t="s">
        <v>16</v>
      </c>
      <c r="N2" s="270" t="s">
        <v>17</v>
      </c>
      <c r="O2" s="270" t="s">
        <v>18</v>
      </c>
      <c r="P2" s="270" t="s">
        <v>19</v>
      </c>
      <c r="Q2" s="270" t="s">
        <v>20</v>
      </c>
      <c r="R2" s="270" t="s">
        <v>21</v>
      </c>
      <c r="S2" s="270" t="s">
        <v>22</v>
      </c>
      <c r="T2" s="270" t="s">
        <v>23</v>
      </c>
      <c r="U2" s="271" t="s">
        <v>24</v>
      </c>
      <c r="V2" s="268"/>
    </row>
    <row r="3" spans="1:22" x14ac:dyDescent="0.25">
      <c r="A3" s="612"/>
      <c r="B3" s="612"/>
      <c r="C3" s="272" t="s">
        <v>25</v>
      </c>
      <c r="D3" s="272" t="s">
        <v>25</v>
      </c>
      <c r="E3" s="272" t="s">
        <v>25</v>
      </c>
      <c r="F3" s="272" t="s">
        <v>25</v>
      </c>
      <c r="G3" s="272" t="s">
        <v>25</v>
      </c>
      <c r="H3" s="272" t="s">
        <v>25</v>
      </c>
      <c r="I3" s="272" t="s">
        <v>25</v>
      </c>
      <c r="J3" s="272" t="s">
        <v>25</v>
      </c>
      <c r="K3" s="272" t="s">
        <v>25</v>
      </c>
      <c r="L3" s="272" t="s">
        <v>25</v>
      </c>
      <c r="M3" s="272" t="s">
        <v>25</v>
      </c>
      <c r="N3" s="272" t="s">
        <v>25</v>
      </c>
      <c r="O3" s="272" t="s">
        <v>25</v>
      </c>
      <c r="P3" s="272" t="s">
        <v>25</v>
      </c>
      <c r="Q3" s="272" t="s">
        <v>25</v>
      </c>
      <c r="R3" s="272" t="s">
        <v>25</v>
      </c>
      <c r="S3" s="272" t="s">
        <v>25</v>
      </c>
      <c r="T3" s="272" t="s">
        <v>25</v>
      </c>
      <c r="U3" s="272" t="s">
        <v>25</v>
      </c>
      <c r="V3" s="268"/>
    </row>
    <row r="4" spans="1:22" ht="24" x14ac:dyDescent="0.25">
      <c r="A4" s="609" t="s">
        <v>78</v>
      </c>
      <c r="B4" s="275" t="s">
        <v>79</v>
      </c>
      <c r="C4" s="56">
        <f>C15/C$21</f>
        <v>0.49134128678950517</v>
      </c>
      <c r="D4" s="56">
        <f t="shared" ref="D4:U10" si="0">D15/D$21</f>
        <v>0.39857752810844227</v>
      </c>
      <c r="E4" s="56">
        <f t="shared" si="0"/>
        <v>0.50986907765187994</v>
      </c>
      <c r="F4" s="56">
        <f t="shared" si="0"/>
        <v>0.48291879529519927</v>
      </c>
      <c r="G4" s="56">
        <f t="shared" si="0"/>
        <v>0.50446759775412786</v>
      </c>
      <c r="H4" s="56">
        <f t="shared" si="0"/>
        <v>0.63276637294203453</v>
      </c>
      <c r="I4" s="56">
        <f t="shared" si="0"/>
        <v>0.62699149266283583</v>
      </c>
      <c r="J4" s="56">
        <f t="shared" si="0"/>
        <v>0.47690017017963737</v>
      </c>
      <c r="K4" s="56">
        <f t="shared" si="0"/>
        <v>0.64041055640459499</v>
      </c>
      <c r="L4" s="56">
        <f t="shared" si="0"/>
        <v>0.47664222157456027</v>
      </c>
      <c r="M4" s="56">
        <f t="shared" si="0"/>
        <v>0.30636193195823602</v>
      </c>
      <c r="N4" s="56">
        <f t="shared" si="0"/>
        <v>0.21049268200977389</v>
      </c>
      <c r="O4" s="56">
        <f t="shared" si="0"/>
        <v>0.73036487322215371</v>
      </c>
      <c r="P4" s="56">
        <f t="shared" si="0"/>
        <v>0.72044275169343941</v>
      </c>
      <c r="Q4" s="56">
        <f t="shared" si="0"/>
        <v>0.68418741019039953</v>
      </c>
      <c r="R4" s="56">
        <f t="shared" si="0"/>
        <v>0.33333333333333326</v>
      </c>
      <c r="S4" s="56">
        <f t="shared" si="0"/>
        <v>0.30929837829189322</v>
      </c>
      <c r="T4" s="56">
        <f t="shared" si="0"/>
        <v>0.77008966493635655</v>
      </c>
      <c r="U4" s="56">
        <f t="shared" si="0"/>
        <v>0.90403806844925361</v>
      </c>
      <c r="V4" s="268"/>
    </row>
    <row r="5" spans="1:22" x14ac:dyDescent="0.25">
      <c r="A5" s="610"/>
      <c r="B5" s="279" t="s">
        <v>80</v>
      </c>
      <c r="C5" s="56">
        <f t="shared" ref="C5:R10" si="1">C16/C$21</f>
        <v>7.6622226609635261E-2</v>
      </c>
      <c r="D5" s="56">
        <f t="shared" si="1"/>
        <v>0.13388760090499713</v>
      </c>
      <c r="E5" s="56">
        <f t="shared" si="1"/>
        <v>6.5184560718498416E-2</v>
      </c>
      <c r="F5" s="56">
        <f t="shared" si="1"/>
        <v>8.8436275407823339E-2</v>
      </c>
      <c r="G5" s="56">
        <f t="shared" si="1"/>
        <v>2.0345748237080286E-2</v>
      </c>
      <c r="H5" s="56">
        <f t="shared" si="1"/>
        <v>7.2607129019803915E-2</v>
      </c>
      <c r="I5" s="56">
        <f t="shared" si="1"/>
        <v>0.17179685485237661</v>
      </c>
      <c r="J5" s="56">
        <f t="shared" si="1"/>
        <v>7.0668073243718182E-2</v>
      </c>
      <c r="K5" s="56">
        <f t="shared" si="1"/>
        <v>0.17419088310512254</v>
      </c>
      <c r="L5" s="56">
        <f t="shared" si="1"/>
        <v>0.12869162323414152</v>
      </c>
      <c r="M5" s="56">
        <f t="shared" si="1"/>
        <v>3.4589769085864993E-3</v>
      </c>
      <c r="N5" s="56">
        <f t="shared" si="1"/>
        <v>3.6782283041219214E-2</v>
      </c>
      <c r="O5" s="56">
        <f t="shared" si="1"/>
        <v>0.12739641311097416</v>
      </c>
      <c r="P5" s="56">
        <f t="shared" si="1"/>
        <v>6.7734348983936363E-2</v>
      </c>
      <c r="Q5" s="56">
        <f t="shared" si="1"/>
        <v>0.15184142214658475</v>
      </c>
      <c r="R5" s="56">
        <f t="shared" si="1"/>
        <v>8.3333333333333315E-2</v>
      </c>
      <c r="S5" s="56">
        <f t="shared" si="0"/>
        <v>3.2033560023713832E-2</v>
      </c>
      <c r="T5" s="56">
        <f t="shared" si="0"/>
        <v>3.7387918829554279E-2</v>
      </c>
      <c r="U5" s="56">
        <f t="shared" si="0"/>
        <v>0</v>
      </c>
      <c r="V5" s="268"/>
    </row>
    <row r="6" spans="1:22" ht="24" x14ac:dyDescent="0.25">
      <c r="A6" s="610"/>
      <c r="B6" s="279" t="s">
        <v>81</v>
      </c>
      <c r="C6" s="56">
        <f t="shared" si="1"/>
        <v>0.1438605938204621</v>
      </c>
      <c r="D6" s="56">
        <f t="shared" si="0"/>
        <v>0.23123796022898205</v>
      </c>
      <c r="E6" s="56">
        <f t="shared" si="0"/>
        <v>0.12640863204206787</v>
      </c>
      <c r="F6" s="56">
        <f t="shared" si="0"/>
        <v>0.14051510905508435</v>
      </c>
      <c r="G6" s="56">
        <f t="shared" si="0"/>
        <v>0.17039870664861914</v>
      </c>
      <c r="H6" s="56">
        <f t="shared" si="0"/>
        <v>9.0578295167684189E-2</v>
      </c>
      <c r="I6" s="56">
        <f t="shared" si="0"/>
        <v>0.34779582365224027</v>
      </c>
      <c r="J6" s="56">
        <f t="shared" si="0"/>
        <v>0.21871016541779231</v>
      </c>
      <c r="K6" s="56">
        <f t="shared" si="0"/>
        <v>0.29031813850853755</v>
      </c>
      <c r="L6" s="56">
        <f t="shared" si="0"/>
        <v>0.30123504148953845</v>
      </c>
      <c r="M6" s="56">
        <f t="shared" si="0"/>
        <v>0.29252602432389008</v>
      </c>
      <c r="N6" s="56">
        <f t="shared" si="0"/>
        <v>0</v>
      </c>
      <c r="O6" s="56">
        <f t="shared" si="0"/>
        <v>0</v>
      </c>
      <c r="P6" s="56">
        <f t="shared" si="0"/>
        <v>0.13546869796787273</v>
      </c>
      <c r="Q6" s="56">
        <f t="shared" si="0"/>
        <v>0.29155309877673896</v>
      </c>
      <c r="R6" s="56">
        <f t="shared" si="0"/>
        <v>0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268"/>
    </row>
    <row r="7" spans="1:22" ht="36" x14ac:dyDescent="0.25">
      <c r="A7" s="610"/>
      <c r="B7" s="279" t="s">
        <v>82</v>
      </c>
      <c r="C7" s="56">
        <f t="shared" si="1"/>
        <v>9.9550799417746444E-2</v>
      </c>
      <c r="D7" s="56">
        <f t="shared" si="0"/>
        <v>9.5232806890171134E-2</v>
      </c>
      <c r="E7" s="56">
        <f t="shared" si="0"/>
        <v>0.10041323603775537</v>
      </c>
      <c r="F7" s="56">
        <f t="shared" si="0"/>
        <v>9.7501497374700055E-2</v>
      </c>
      <c r="G7" s="56">
        <f t="shared" si="0"/>
        <v>0.12124201303315914</v>
      </c>
      <c r="H7" s="56">
        <f t="shared" si="0"/>
        <v>3.9013933005211658E-2</v>
      </c>
      <c r="I7" s="56">
        <f t="shared" si="0"/>
        <v>0.17179685485237661</v>
      </c>
      <c r="J7" s="56">
        <f t="shared" si="0"/>
        <v>9.578262741640696E-2</v>
      </c>
      <c r="K7" s="56">
        <f t="shared" si="0"/>
        <v>0.29405403097025756</v>
      </c>
      <c r="L7" s="56">
        <f t="shared" si="0"/>
        <v>0.17254341825539693</v>
      </c>
      <c r="M7" s="56">
        <f t="shared" si="0"/>
        <v>7.3996250308119155E-2</v>
      </c>
      <c r="N7" s="56">
        <f t="shared" si="0"/>
        <v>3.3226583504597255E-3</v>
      </c>
      <c r="O7" s="56">
        <f t="shared" si="0"/>
        <v>0</v>
      </c>
      <c r="P7" s="56">
        <f t="shared" si="0"/>
        <v>6.7734348983936363E-2</v>
      </c>
      <c r="Q7" s="56">
        <f t="shared" si="0"/>
        <v>0.21967563620892344</v>
      </c>
      <c r="R7" s="56">
        <f t="shared" si="0"/>
        <v>0</v>
      </c>
      <c r="S7" s="56">
        <f t="shared" si="0"/>
        <v>2.9994768683526745E-3</v>
      </c>
      <c r="T7" s="56">
        <f t="shared" si="0"/>
        <v>0.14955167531821711</v>
      </c>
      <c r="U7" s="56">
        <f t="shared" si="0"/>
        <v>7.7235045034475414E-3</v>
      </c>
      <c r="V7" s="268"/>
    </row>
    <row r="8" spans="1:22" ht="24" x14ac:dyDescent="0.25">
      <c r="A8" s="610"/>
      <c r="B8" s="279" t="s">
        <v>83</v>
      </c>
      <c r="C8" s="56">
        <f t="shared" si="1"/>
        <v>0.35850403065281</v>
      </c>
      <c r="D8" s="56">
        <f t="shared" si="0"/>
        <v>0.44908676617924137</v>
      </c>
      <c r="E8" s="56">
        <f t="shared" si="0"/>
        <v>0.34041185755161324</v>
      </c>
      <c r="F8" s="56">
        <f t="shared" si="0"/>
        <v>0.35423215364483018</v>
      </c>
      <c r="G8" s="56">
        <f t="shared" si="0"/>
        <v>0.40553116866897321</v>
      </c>
      <c r="H8" s="56">
        <f t="shared" si="0"/>
        <v>0.22301757479206935</v>
      </c>
      <c r="I8" s="56">
        <f t="shared" si="0"/>
        <v>0.19700953853729936</v>
      </c>
      <c r="J8" s="56">
        <f t="shared" si="0"/>
        <v>0.30268641732770818</v>
      </c>
      <c r="K8" s="56">
        <f t="shared" si="0"/>
        <v>0.12359904032685501</v>
      </c>
      <c r="L8" s="56">
        <f t="shared" si="0"/>
        <v>0.13441914689339102</v>
      </c>
      <c r="M8" s="56">
        <f t="shared" si="0"/>
        <v>0.54218659051693985</v>
      </c>
      <c r="N8" s="56">
        <f t="shared" si="0"/>
        <v>0.74940237659854747</v>
      </c>
      <c r="O8" s="56">
        <f t="shared" si="0"/>
        <v>7.8540507111384938E-2</v>
      </c>
      <c r="P8" s="56">
        <f t="shared" si="0"/>
        <v>0.14408855033868792</v>
      </c>
      <c r="Q8" s="56">
        <f t="shared" si="0"/>
        <v>0.12803243637910758</v>
      </c>
      <c r="R8" s="56">
        <f t="shared" si="0"/>
        <v>0.58333333333333326</v>
      </c>
      <c r="S8" s="56">
        <f t="shared" si="0"/>
        <v>0.65866806168439296</v>
      </c>
      <c r="T8" s="56">
        <f t="shared" si="0"/>
        <v>5.5828220863176998E-3</v>
      </c>
      <c r="U8" s="56">
        <f t="shared" si="0"/>
        <v>0.10368543605419389</v>
      </c>
      <c r="V8" s="268"/>
    </row>
    <row r="9" spans="1:22" x14ac:dyDescent="0.25">
      <c r="A9" s="610"/>
      <c r="B9" s="279" t="s">
        <v>38</v>
      </c>
      <c r="C9" s="56">
        <f t="shared" si="1"/>
        <v>1.4468327246096906E-2</v>
      </c>
      <c r="D9" s="56">
        <f t="shared" si="0"/>
        <v>1.4315256170099129E-3</v>
      </c>
      <c r="E9" s="56">
        <f t="shared" si="0"/>
        <v>1.7072179629099748E-2</v>
      </c>
      <c r="F9" s="56">
        <f t="shared" si="0"/>
        <v>1.7329099137730106E-2</v>
      </c>
      <c r="G9" s="56">
        <f t="shared" si="0"/>
        <v>2.0344765795675644E-3</v>
      </c>
      <c r="H9" s="56">
        <f t="shared" si="0"/>
        <v>7.3698293437072298E-3</v>
      </c>
      <c r="I9" s="56">
        <f t="shared" si="0"/>
        <v>0</v>
      </c>
      <c r="J9" s="56">
        <f t="shared" si="0"/>
        <v>3.3630789546997372E-2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3.3459624690759485E-2</v>
      </c>
      <c r="O9" s="56">
        <f t="shared" si="0"/>
        <v>6.369820655548708E-2</v>
      </c>
      <c r="P9" s="56">
        <f t="shared" si="0"/>
        <v>7.6354201354751572E-2</v>
      </c>
      <c r="Q9" s="56">
        <f t="shared" si="0"/>
        <v>0</v>
      </c>
      <c r="R9" s="56">
        <f t="shared" si="0"/>
        <v>0</v>
      </c>
      <c r="S9" s="56">
        <f t="shared" si="0"/>
        <v>0</v>
      </c>
      <c r="T9" s="56">
        <f t="shared" si="0"/>
        <v>3.7387918829554279E-2</v>
      </c>
      <c r="U9" s="56">
        <f t="shared" si="0"/>
        <v>0</v>
      </c>
      <c r="V9" s="268"/>
    </row>
    <row r="10" spans="1:22" x14ac:dyDescent="0.25">
      <c r="A10" s="283" t="s">
        <v>1</v>
      </c>
      <c r="B10" s="284" t="s">
        <v>2</v>
      </c>
      <c r="C10" s="56">
        <f t="shared" si="1"/>
        <v>1</v>
      </c>
      <c r="D10" s="56">
        <f t="shared" si="0"/>
        <v>1</v>
      </c>
      <c r="E10" s="56">
        <f t="shared" si="0"/>
        <v>1</v>
      </c>
      <c r="F10" s="56">
        <f t="shared" si="0"/>
        <v>1</v>
      </c>
      <c r="G10" s="56">
        <f t="shared" si="0"/>
        <v>1</v>
      </c>
      <c r="H10" s="56">
        <f t="shared" si="0"/>
        <v>1</v>
      </c>
      <c r="I10" s="56">
        <f t="shared" si="0"/>
        <v>1</v>
      </c>
      <c r="J10" s="56">
        <f t="shared" si="0"/>
        <v>1</v>
      </c>
      <c r="K10" s="56">
        <f t="shared" si="0"/>
        <v>1</v>
      </c>
      <c r="L10" s="56">
        <f t="shared" si="0"/>
        <v>1</v>
      </c>
      <c r="M10" s="56">
        <f t="shared" si="0"/>
        <v>1</v>
      </c>
      <c r="N10" s="56">
        <f t="shared" si="0"/>
        <v>1</v>
      </c>
      <c r="O10" s="56">
        <f t="shared" si="0"/>
        <v>1</v>
      </c>
      <c r="P10" s="56">
        <f t="shared" si="0"/>
        <v>1</v>
      </c>
      <c r="Q10" s="56">
        <f t="shared" si="0"/>
        <v>1</v>
      </c>
      <c r="R10" s="56">
        <f t="shared" si="0"/>
        <v>1</v>
      </c>
      <c r="S10" s="56">
        <f t="shared" si="0"/>
        <v>1</v>
      </c>
      <c r="T10" s="56">
        <f t="shared" si="0"/>
        <v>1</v>
      </c>
      <c r="U10" s="56">
        <f t="shared" si="0"/>
        <v>1</v>
      </c>
      <c r="V10" s="268"/>
    </row>
    <row r="11" spans="1:22" x14ac:dyDescent="0.25">
      <c r="C11" s="288"/>
      <c r="D11" s="288"/>
    </row>
    <row r="12" spans="1:22" x14ac:dyDescent="0.25">
      <c r="A12" s="611" t="s">
        <v>0</v>
      </c>
      <c r="B12" s="611"/>
      <c r="C12" s="267" t="s">
        <v>1</v>
      </c>
      <c r="D12" s="613" t="s">
        <v>8</v>
      </c>
      <c r="E12" s="613"/>
      <c r="F12" s="613" t="s">
        <v>4</v>
      </c>
      <c r="G12" s="613"/>
      <c r="H12" s="613"/>
      <c r="I12" s="613" t="s">
        <v>11</v>
      </c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4"/>
    </row>
    <row r="13" spans="1:22" ht="96.75" x14ac:dyDescent="0.25">
      <c r="A13" s="611"/>
      <c r="B13" s="611"/>
      <c r="C13" s="269" t="s">
        <v>2</v>
      </c>
      <c r="D13" s="270" t="s">
        <v>9</v>
      </c>
      <c r="E13" s="270" t="s">
        <v>10</v>
      </c>
      <c r="F13" s="270" t="s">
        <v>5</v>
      </c>
      <c r="G13" s="270" t="s">
        <v>6</v>
      </c>
      <c r="H13" s="270" t="s">
        <v>7</v>
      </c>
      <c r="I13" s="270" t="s">
        <v>12</v>
      </c>
      <c r="J13" s="270" t="s">
        <v>13</v>
      </c>
      <c r="K13" s="270" t="s">
        <v>14</v>
      </c>
      <c r="L13" s="270" t="s">
        <v>15</v>
      </c>
      <c r="M13" s="270" t="s">
        <v>16</v>
      </c>
      <c r="N13" s="270" t="s">
        <v>17</v>
      </c>
      <c r="O13" s="270" t="s">
        <v>18</v>
      </c>
      <c r="P13" s="270" t="s">
        <v>19</v>
      </c>
      <c r="Q13" s="270" t="s">
        <v>20</v>
      </c>
      <c r="R13" s="270" t="s">
        <v>21</v>
      </c>
      <c r="S13" s="270" t="s">
        <v>22</v>
      </c>
      <c r="T13" s="270" t="s">
        <v>23</v>
      </c>
      <c r="U13" s="271" t="s">
        <v>24</v>
      </c>
    </row>
    <row r="14" spans="1:22" x14ac:dyDescent="0.25">
      <c r="A14" s="612"/>
      <c r="B14" s="612"/>
      <c r="C14" s="272" t="s">
        <v>3</v>
      </c>
      <c r="D14" s="273" t="s">
        <v>3</v>
      </c>
      <c r="E14" s="273" t="s">
        <v>3</v>
      </c>
      <c r="F14" s="273" t="s">
        <v>3</v>
      </c>
      <c r="G14" s="273" t="s">
        <v>3</v>
      </c>
      <c r="H14" s="273" t="s">
        <v>3</v>
      </c>
      <c r="I14" s="273" t="s">
        <v>3</v>
      </c>
      <c r="J14" s="273" t="s">
        <v>3</v>
      </c>
      <c r="K14" s="273" t="s">
        <v>3</v>
      </c>
      <c r="L14" s="273" t="s">
        <v>3</v>
      </c>
      <c r="M14" s="273" t="s">
        <v>3</v>
      </c>
      <c r="N14" s="273" t="s">
        <v>3</v>
      </c>
      <c r="O14" s="273" t="s">
        <v>3</v>
      </c>
      <c r="P14" s="273" t="s">
        <v>3</v>
      </c>
      <c r="Q14" s="273" t="s">
        <v>3</v>
      </c>
      <c r="R14" s="273" t="s">
        <v>3</v>
      </c>
      <c r="S14" s="273" t="s">
        <v>3</v>
      </c>
      <c r="T14" s="273" t="s">
        <v>3</v>
      </c>
      <c r="U14" s="274" t="s">
        <v>3</v>
      </c>
    </row>
    <row r="15" spans="1:22" ht="24" x14ac:dyDescent="0.25">
      <c r="A15" s="609" t="s">
        <v>78</v>
      </c>
      <c r="B15" s="275" t="s">
        <v>79</v>
      </c>
      <c r="C15" s="276">
        <v>86085.941489857796</v>
      </c>
      <c r="D15" s="277">
        <v>11625.810365714</v>
      </c>
      <c r="E15" s="277">
        <v>74460.131124143794</v>
      </c>
      <c r="F15" s="277">
        <v>67829.957741869875</v>
      </c>
      <c r="G15" s="277">
        <v>14670.931335310997</v>
      </c>
      <c r="H15" s="277">
        <v>3585.0524126769988</v>
      </c>
      <c r="I15" s="277">
        <v>4053.4999999899983</v>
      </c>
      <c r="J15" s="277">
        <v>11691.207671888005</v>
      </c>
      <c r="K15" s="277">
        <v>10754.41447376</v>
      </c>
      <c r="L15" s="277">
        <v>4835.0586957000014</v>
      </c>
      <c r="M15" s="277">
        <v>3980.8669438499992</v>
      </c>
      <c r="N15" s="277">
        <v>3964.4191728100004</v>
      </c>
      <c r="O15" s="277">
        <v>787.3333333700001</v>
      </c>
      <c r="P15" s="277">
        <v>4945.1190473499992</v>
      </c>
      <c r="Q15" s="277">
        <v>11576.450979970003</v>
      </c>
      <c r="R15" s="277">
        <v>4350.3333320000002</v>
      </c>
      <c r="S15" s="277">
        <v>8368.3769230500002</v>
      </c>
      <c r="T15" s="277">
        <v>10041.969230000002</v>
      </c>
      <c r="U15" s="278">
        <v>6736.8916861199978</v>
      </c>
    </row>
    <row r="16" spans="1:22" x14ac:dyDescent="0.25">
      <c r="A16" s="610"/>
      <c r="B16" s="279" t="s">
        <v>80</v>
      </c>
      <c r="C16" s="280">
        <v>13424.673834839999</v>
      </c>
      <c r="D16" s="281">
        <v>3905.2674791500003</v>
      </c>
      <c r="E16" s="281">
        <v>9519.4063556900001</v>
      </c>
      <c r="F16" s="281">
        <v>12421.609765870002</v>
      </c>
      <c r="G16" s="281">
        <v>591.69523806999996</v>
      </c>
      <c r="H16" s="281">
        <v>411.36883089999998</v>
      </c>
      <c r="I16" s="281">
        <v>1110.6666666000001</v>
      </c>
      <c r="J16" s="281">
        <v>1732.42781556</v>
      </c>
      <c r="K16" s="281">
        <v>2925.1875</v>
      </c>
      <c r="L16" s="281">
        <v>1305.4478261000002</v>
      </c>
      <c r="M16" s="281">
        <v>44.945945950000002</v>
      </c>
      <c r="N16" s="281">
        <v>692.75751877000005</v>
      </c>
      <c r="O16" s="281">
        <v>137.33333334</v>
      </c>
      <c r="P16" s="281">
        <v>464.92857140000001</v>
      </c>
      <c r="Q16" s="281">
        <v>2569.1568626200001</v>
      </c>
      <c r="R16" s="281">
        <v>1087.583333</v>
      </c>
      <c r="S16" s="281">
        <v>866.7</v>
      </c>
      <c r="T16" s="281">
        <v>487.53846149999998</v>
      </c>
      <c r="U16" s="282">
        <v>0</v>
      </c>
    </row>
    <row r="17" spans="1:21" ht="24" x14ac:dyDescent="0.25">
      <c r="A17" s="610"/>
      <c r="B17" s="279" t="s">
        <v>81</v>
      </c>
      <c r="C17" s="280">
        <v>25205.239199917003</v>
      </c>
      <c r="D17" s="281">
        <v>6744.8074349170001</v>
      </c>
      <c r="E17" s="281">
        <v>18460.431765000001</v>
      </c>
      <c r="F17" s="281">
        <v>19736.514714600005</v>
      </c>
      <c r="G17" s="281">
        <v>4955.5367599370011</v>
      </c>
      <c r="H17" s="281">
        <v>513.18772538000007</v>
      </c>
      <c r="I17" s="281">
        <v>2248.49999987</v>
      </c>
      <c r="J17" s="281">
        <v>5361.6797051869999</v>
      </c>
      <c r="K17" s="281">
        <v>4875.3125</v>
      </c>
      <c r="L17" s="281">
        <v>3055.7282609000004</v>
      </c>
      <c r="M17" s="281">
        <v>3801.0831600499996</v>
      </c>
      <c r="N17" s="281">
        <v>0</v>
      </c>
      <c r="O17" s="281">
        <v>0</v>
      </c>
      <c r="P17" s="281">
        <v>929.85714280000002</v>
      </c>
      <c r="Q17" s="281">
        <v>4933.0784311100006</v>
      </c>
      <c r="R17" s="281">
        <v>0</v>
      </c>
      <c r="S17" s="281">
        <v>0</v>
      </c>
      <c r="T17" s="281">
        <v>0</v>
      </c>
      <c r="U17" s="282">
        <v>0</v>
      </c>
    </row>
    <row r="18" spans="1:21" ht="36" x14ac:dyDescent="0.25">
      <c r="A18" s="610"/>
      <c r="B18" s="279" t="s">
        <v>82</v>
      </c>
      <c r="C18" s="280">
        <v>17441.8973621</v>
      </c>
      <c r="D18" s="281">
        <v>2777.7746496499999</v>
      </c>
      <c r="E18" s="281">
        <v>14664.12271245</v>
      </c>
      <c r="F18" s="281">
        <v>13694.895521000002</v>
      </c>
      <c r="G18" s="281">
        <v>3525.9613423800006</v>
      </c>
      <c r="H18" s="281">
        <v>221.04049872000002</v>
      </c>
      <c r="I18" s="281">
        <v>1110.6666666000001</v>
      </c>
      <c r="J18" s="281">
        <v>2348.1111111</v>
      </c>
      <c r="K18" s="281">
        <v>4938.04934211</v>
      </c>
      <c r="L18" s="281">
        <v>1750.2804348</v>
      </c>
      <c r="M18" s="281">
        <v>961.50727649999999</v>
      </c>
      <c r="N18" s="281">
        <v>62.578947370000002</v>
      </c>
      <c r="O18" s="281">
        <v>0</v>
      </c>
      <c r="P18" s="281">
        <v>464.92857140000001</v>
      </c>
      <c r="Q18" s="281">
        <v>3716.9117645100005</v>
      </c>
      <c r="R18" s="281">
        <v>0</v>
      </c>
      <c r="S18" s="281">
        <v>81.153846150000007</v>
      </c>
      <c r="T18" s="281">
        <v>1950.1538459999999</v>
      </c>
      <c r="U18" s="282">
        <v>57.555555560000002</v>
      </c>
    </row>
    <row r="19" spans="1:21" ht="24" x14ac:dyDescent="0.25">
      <c r="A19" s="610"/>
      <c r="B19" s="279" t="s">
        <v>83</v>
      </c>
      <c r="C19" s="280">
        <v>62812.057192086933</v>
      </c>
      <c r="D19" s="281">
        <v>13099.076624136998</v>
      </c>
      <c r="E19" s="281">
        <v>49712.980567949962</v>
      </c>
      <c r="F19" s="281">
        <v>49754.849566069992</v>
      </c>
      <c r="G19" s="281">
        <v>11793.66119124</v>
      </c>
      <c r="H19" s="281">
        <v>1263.5464347769998</v>
      </c>
      <c r="I19" s="281">
        <v>1273.6666666200003</v>
      </c>
      <c r="J19" s="281">
        <v>7420.3575207470003</v>
      </c>
      <c r="K19" s="281">
        <v>2075.59868422</v>
      </c>
      <c r="L19" s="281">
        <v>1363.5478260999998</v>
      </c>
      <c r="M19" s="281">
        <v>7045.1725571500037</v>
      </c>
      <c r="N19" s="281">
        <v>14114.244360279998</v>
      </c>
      <c r="O19" s="281">
        <v>84.666666669999998</v>
      </c>
      <c r="P19" s="281">
        <v>989.02380947000006</v>
      </c>
      <c r="Q19" s="281">
        <v>2166.3088234500001</v>
      </c>
      <c r="R19" s="281">
        <v>7613.0833310000016</v>
      </c>
      <c r="S19" s="281">
        <v>17820.923076900006</v>
      </c>
      <c r="T19" s="281">
        <v>72.8</v>
      </c>
      <c r="U19" s="282">
        <v>772.66386948000002</v>
      </c>
    </row>
    <row r="20" spans="1:21" x14ac:dyDescent="0.25">
      <c r="A20" s="610"/>
      <c r="B20" s="279" t="s">
        <v>38</v>
      </c>
      <c r="C20" s="280">
        <v>2534.93774338</v>
      </c>
      <c r="D20" s="281">
        <v>41.755102039999997</v>
      </c>
      <c r="E20" s="281">
        <v>2493.1826413399999</v>
      </c>
      <c r="F20" s="281">
        <v>2434.0159746700001</v>
      </c>
      <c r="G20" s="281">
        <v>59.166666669999998</v>
      </c>
      <c r="H20" s="281">
        <v>41.755102039999997</v>
      </c>
      <c r="I20" s="281">
        <v>0</v>
      </c>
      <c r="J20" s="281">
        <v>824.45880574</v>
      </c>
      <c r="K20" s="281">
        <v>0</v>
      </c>
      <c r="L20" s="281">
        <v>0</v>
      </c>
      <c r="M20" s="281">
        <v>0</v>
      </c>
      <c r="N20" s="281">
        <v>630.17857140000001</v>
      </c>
      <c r="O20" s="281">
        <v>68.666666669999998</v>
      </c>
      <c r="P20" s="281">
        <v>524.09523807000005</v>
      </c>
      <c r="Q20" s="281">
        <v>0</v>
      </c>
      <c r="R20" s="281">
        <v>0</v>
      </c>
      <c r="S20" s="281">
        <v>0</v>
      </c>
      <c r="T20" s="281">
        <v>487.53846149999998</v>
      </c>
      <c r="U20" s="282">
        <v>0</v>
      </c>
    </row>
    <row r="21" spans="1:21" x14ac:dyDescent="0.25">
      <c r="A21" s="283" t="s">
        <v>1</v>
      </c>
      <c r="B21" s="284" t="s">
        <v>2</v>
      </c>
      <c r="C21" s="285">
        <v>175205.99999311223</v>
      </c>
      <c r="D21" s="286">
        <v>29168.253465987997</v>
      </c>
      <c r="E21" s="286">
        <v>146037.74652712408</v>
      </c>
      <c r="F21" s="286">
        <v>140458.30976697995</v>
      </c>
      <c r="G21" s="286">
        <v>29082.009232357981</v>
      </c>
      <c r="H21" s="286">
        <v>5665.6809937740045</v>
      </c>
      <c r="I21" s="286">
        <v>6464.9999998800058</v>
      </c>
      <c r="J21" s="286">
        <v>24514.999999862015</v>
      </c>
      <c r="K21" s="286">
        <v>16793.00000009</v>
      </c>
      <c r="L21" s="286">
        <v>10144.000000099995</v>
      </c>
      <c r="M21" s="286">
        <v>12993.999999949994</v>
      </c>
      <c r="N21" s="286">
        <v>18833.999999229993</v>
      </c>
      <c r="O21" s="286">
        <v>1078.0000000500002</v>
      </c>
      <c r="P21" s="286">
        <v>6863.9999996199986</v>
      </c>
      <c r="Q21" s="286">
        <v>16919.999999340009</v>
      </c>
      <c r="R21" s="286">
        <v>13050.999996000004</v>
      </c>
      <c r="S21" s="286">
        <v>27055.999999950007</v>
      </c>
      <c r="T21" s="286">
        <v>13039.999999000003</v>
      </c>
      <c r="U21" s="287">
        <v>7452.0000000399978</v>
      </c>
    </row>
  </sheetData>
  <mergeCells count="10">
    <mergeCell ref="A15:A20"/>
    <mergeCell ref="A1:B3"/>
    <mergeCell ref="D1:E1"/>
    <mergeCell ref="F1:H1"/>
    <mergeCell ref="I1:U1"/>
    <mergeCell ref="A4:A9"/>
    <mergeCell ref="A12:B14"/>
    <mergeCell ref="D12:E12"/>
    <mergeCell ref="F12:H12"/>
    <mergeCell ref="I12:U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C17" sqref="C17"/>
    </sheetView>
  </sheetViews>
  <sheetFormatPr defaultRowHeight="15" x14ac:dyDescent="0.25"/>
  <cols>
    <col min="1" max="1" width="27.28515625" customWidth="1"/>
    <col min="2" max="2" width="24" customWidth="1"/>
  </cols>
  <sheetData>
    <row r="1" spans="1:22" ht="15" customHeight="1" x14ac:dyDescent="0.25">
      <c r="A1" s="615" t="s">
        <v>0</v>
      </c>
      <c r="B1" s="615"/>
      <c r="C1" s="289" t="s">
        <v>1</v>
      </c>
      <c r="D1" s="617" t="s">
        <v>8</v>
      </c>
      <c r="E1" s="617"/>
      <c r="F1" s="617" t="s">
        <v>4</v>
      </c>
      <c r="G1" s="617"/>
      <c r="H1" s="617"/>
      <c r="I1" s="617" t="s">
        <v>11</v>
      </c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8"/>
      <c r="V1" s="290"/>
    </row>
    <row r="2" spans="1:22" ht="96.75" x14ac:dyDescent="0.25">
      <c r="A2" s="615"/>
      <c r="B2" s="615"/>
      <c r="C2" s="291" t="s">
        <v>2</v>
      </c>
      <c r="D2" s="292" t="s">
        <v>9</v>
      </c>
      <c r="E2" s="292" t="s">
        <v>10</v>
      </c>
      <c r="F2" s="292" t="s">
        <v>5</v>
      </c>
      <c r="G2" s="292" t="s">
        <v>6</v>
      </c>
      <c r="H2" s="292" t="s">
        <v>7</v>
      </c>
      <c r="I2" s="292" t="s">
        <v>12</v>
      </c>
      <c r="J2" s="292" t="s">
        <v>13</v>
      </c>
      <c r="K2" s="292" t="s">
        <v>14</v>
      </c>
      <c r="L2" s="292" t="s">
        <v>15</v>
      </c>
      <c r="M2" s="292" t="s">
        <v>16</v>
      </c>
      <c r="N2" s="292" t="s">
        <v>17</v>
      </c>
      <c r="O2" s="292" t="s">
        <v>18</v>
      </c>
      <c r="P2" s="292" t="s">
        <v>19</v>
      </c>
      <c r="Q2" s="292" t="s">
        <v>20</v>
      </c>
      <c r="R2" s="292" t="s">
        <v>21</v>
      </c>
      <c r="S2" s="292" t="s">
        <v>22</v>
      </c>
      <c r="T2" s="292" t="s">
        <v>23</v>
      </c>
      <c r="U2" s="293" t="s">
        <v>24</v>
      </c>
      <c r="V2" s="290"/>
    </row>
    <row r="3" spans="1:22" x14ac:dyDescent="0.25">
      <c r="A3" s="616"/>
      <c r="B3" s="616"/>
      <c r="C3" s="294" t="s">
        <v>25</v>
      </c>
      <c r="D3" s="294" t="s">
        <v>25</v>
      </c>
      <c r="E3" s="294" t="s">
        <v>25</v>
      </c>
      <c r="F3" s="294" t="s">
        <v>25</v>
      </c>
      <c r="G3" s="294" t="s">
        <v>25</v>
      </c>
      <c r="H3" s="294" t="s">
        <v>25</v>
      </c>
      <c r="I3" s="294" t="s">
        <v>25</v>
      </c>
      <c r="J3" s="294" t="s">
        <v>25</v>
      </c>
      <c r="K3" s="294" t="s">
        <v>25</v>
      </c>
      <c r="L3" s="294" t="s">
        <v>25</v>
      </c>
      <c r="M3" s="294" t="s">
        <v>25</v>
      </c>
      <c r="N3" s="294" t="s">
        <v>25</v>
      </c>
      <c r="O3" s="294" t="s">
        <v>25</v>
      </c>
      <c r="P3" s="294" t="s">
        <v>25</v>
      </c>
      <c r="Q3" s="294" t="s">
        <v>25</v>
      </c>
      <c r="R3" s="294" t="s">
        <v>25</v>
      </c>
      <c r="S3" s="294" t="s">
        <v>25</v>
      </c>
      <c r="T3" s="294" t="s">
        <v>25</v>
      </c>
      <c r="U3" s="294" t="s">
        <v>25</v>
      </c>
      <c r="V3" s="290"/>
    </row>
    <row r="4" spans="1:22" ht="15" customHeight="1" x14ac:dyDescent="0.25">
      <c r="A4" s="619" t="s">
        <v>84</v>
      </c>
      <c r="B4" s="297" t="s">
        <v>85</v>
      </c>
      <c r="C4" s="56">
        <f>C13/C$17</f>
        <v>0.68084130937468734</v>
      </c>
      <c r="D4" s="56">
        <f t="shared" ref="D4:U8" si="0">D13/D$17</f>
        <v>0.6141239230238994</v>
      </c>
      <c r="E4" s="56">
        <f t="shared" si="0"/>
        <v>0.69416683432933757</v>
      </c>
      <c r="F4" s="56">
        <f t="shared" si="0"/>
        <v>0.67697076729121752</v>
      </c>
      <c r="G4" s="56">
        <f t="shared" si="0"/>
        <v>0.63735732866195505</v>
      </c>
      <c r="H4" s="56">
        <f t="shared" si="0"/>
        <v>1</v>
      </c>
      <c r="I4" s="56">
        <f t="shared" si="0"/>
        <v>0.22691415316430466</v>
      </c>
      <c r="J4" s="56">
        <f t="shared" si="0"/>
        <v>0.38537969950296469</v>
      </c>
      <c r="K4" s="56">
        <f t="shared" si="0"/>
        <v>0.24517283987780233</v>
      </c>
      <c r="L4" s="56">
        <f t="shared" si="0"/>
        <v>0.46715556850880224</v>
      </c>
      <c r="M4" s="56">
        <f t="shared" si="0"/>
        <v>0.26213873859959269</v>
      </c>
      <c r="N4" s="56">
        <f t="shared" si="0"/>
        <v>0.96654037530924075</v>
      </c>
      <c r="O4" s="56">
        <f t="shared" si="0"/>
        <v>1</v>
      </c>
      <c r="P4" s="56">
        <f t="shared" si="0"/>
        <v>1</v>
      </c>
      <c r="Q4" s="56">
        <f t="shared" si="0"/>
        <v>0.92812253743218442</v>
      </c>
      <c r="R4" s="56">
        <f t="shared" si="0"/>
        <v>1</v>
      </c>
      <c r="S4" s="56">
        <f t="shared" si="0"/>
        <v>1</v>
      </c>
      <c r="T4" s="56">
        <f t="shared" si="0"/>
        <v>0.51395705521579416</v>
      </c>
      <c r="U4" s="56">
        <f t="shared" si="0"/>
        <v>1</v>
      </c>
      <c r="V4" s="290"/>
    </row>
    <row r="5" spans="1:22" x14ac:dyDescent="0.25">
      <c r="A5" s="620"/>
      <c r="B5" s="301" t="s">
        <v>86</v>
      </c>
      <c r="C5" s="56">
        <f t="shared" ref="C5:R8" si="1">C14/C$17</f>
        <v>1.8991184403677995E-2</v>
      </c>
      <c r="D5" s="56">
        <f t="shared" si="1"/>
        <v>1.9038964192612813E-2</v>
      </c>
      <c r="E5" s="56">
        <f t="shared" si="1"/>
        <v>1.8981641302477509E-2</v>
      </c>
      <c r="F5" s="56">
        <f t="shared" si="1"/>
        <v>2.3689374163907418E-2</v>
      </c>
      <c r="G5" s="56">
        <f t="shared" si="1"/>
        <v>0</v>
      </c>
      <c r="H5" s="56">
        <f t="shared" si="1"/>
        <v>0</v>
      </c>
      <c r="I5" s="56">
        <f t="shared" si="1"/>
        <v>8.5898427426188306E-2</v>
      </c>
      <c r="J5" s="56">
        <f t="shared" si="1"/>
        <v>3.1927542472135653E-2</v>
      </c>
      <c r="K5" s="56">
        <f t="shared" si="1"/>
        <v>0</v>
      </c>
      <c r="L5" s="56">
        <f t="shared" si="1"/>
        <v>0</v>
      </c>
      <c r="M5" s="56">
        <f t="shared" si="1"/>
        <v>6.7078296490946154E-2</v>
      </c>
      <c r="N5" s="56">
        <f t="shared" si="1"/>
        <v>3.3459624690759485E-2</v>
      </c>
      <c r="O5" s="56">
        <f t="shared" si="1"/>
        <v>0</v>
      </c>
      <c r="P5" s="56">
        <f t="shared" si="1"/>
        <v>0</v>
      </c>
      <c r="Q5" s="56">
        <f t="shared" si="1"/>
        <v>0</v>
      </c>
      <c r="R5" s="56">
        <f t="shared" si="1"/>
        <v>0</v>
      </c>
      <c r="S5" s="56">
        <f t="shared" si="0"/>
        <v>0</v>
      </c>
      <c r="T5" s="56">
        <f t="shared" si="0"/>
        <v>3.7387918829554279E-2</v>
      </c>
      <c r="U5" s="56">
        <f t="shared" si="0"/>
        <v>0</v>
      </c>
      <c r="V5" s="290"/>
    </row>
    <row r="6" spans="1:22" ht="24" x14ac:dyDescent="0.25">
      <c r="A6" s="620"/>
      <c r="B6" s="301" t="s">
        <v>87</v>
      </c>
      <c r="C6" s="56">
        <f t="shared" si="1"/>
        <v>1.5188002707125392E-2</v>
      </c>
      <c r="D6" s="56">
        <f t="shared" si="0"/>
        <v>2.6834095658578989E-2</v>
      </c>
      <c r="E6" s="56">
        <f t="shared" si="0"/>
        <v>1.2861917847733514E-2</v>
      </c>
      <c r="F6" s="56">
        <f t="shared" si="0"/>
        <v>1.3372832847099886E-2</v>
      </c>
      <c r="G6" s="56">
        <f t="shared" si="0"/>
        <v>2.6913673585837662E-2</v>
      </c>
      <c r="H6" s="56">
        <f t="shared" si="0"/>
        <v>0</v>
      </c>
      <c r="I6" s="56">
        <f t="shared" si="0"/>
        <v>0</v>
      </c>
      <c r="J6" s="56">
        <f t="shared" si="0"/>
        <v>6.3855084944271306E-2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3.593873128390776E-2</v>
      </c>
      <c r="R6" s="56">
        <f t="shared" si="0"/>
        <v>0</v>
      </c>
      <c r="S6" s="56">
        <f t="shared" si="0"/>
        <v>0</v>
      </c>
      <c r="T6" s="56">
        <f t="shared" si="0"/>
        <v>3.7387918829554279E-2</v>
      </c>
      <c r="U6" s="56">
        <f t="shared" si="0"/>
        <v>0</v>
      </c>
      <c r="V6" s="290"/>
    </row>
    <row r="7" spans="1:22" ht="24" customHeight="1" x14ac:dyDescent="0.25">
      <c r="A7" s="620"/>
      <c r="B7" s="301" t="s">
        <v>88</v>
      </c>
      <c r="C7" s="56">
        <f t="shared" si="1"/>
        <v>2.9608517526819495E-2</v>
      </c>
      <c r="D7" s="56">
        <f t="shared" si="0"/>
        <v>0</v>
      </c>
      <c r="E7" s="56">
        <f t="shared" si="0"/>
        <v>3.5522253971759905E-2</v>
      </c>
      <c r="F7" s="56">
        <f t="shared" si="0"/>
        <v>2.9991300825053174E-2</v>
      </c>
      <c r="G7" s="56">
        <f t="shared" si="0"/>
        <v>3.3528030756386003E-2</v>
      </c>
      <c r="H7" s="56">
        <f t="shared" si="0"/>
        <v>0</v>
      </c>
      <c r="I7" s="56">
        <f t="shared" si="0"/>
        <v>0</v>
      </c>
      <c r="J7" s="56">
        <f t="shared" si="0"/>
        <v>3.1927542472135653E-2</v>
      </c>
      <c r="K7" s="56">
        <f t="shared" si="0"/>
        <v>0.17419088310512254</v>
      </c>
      <c r="L7" s="56">
        <f t="shared" si="0"/>
        <v>0</v>
      </c>
      <c r="M7" s="56">
        <f t="shared" si="0"/>
        <v>6.7078296490946154E-2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3.593873128390776E-2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56">
        <f t="shared" si="0"/>
        <v>0</v>
      </c>
      <c r="V7" s="290"/>
    </row>
    <row r="8" spans="1:22" x14ac:dyDescent="0.25">
      <c r="A8" s="305" t="s">
        <v>1</v>
      </c>
      <c r="B8" s="306" t="s">
        <v>2</v>
      </c>
      <c r="C8" s="56">
        <f t="shared" si="1"/>
        <v>1</v>
      </c>
      <c r="D8" s="56">
        <f t="shared" si="0"/>
        <v>1</v>
      </c>
      <c r="E8" s="56">
        <f t="shared" si="0"/>
        <v>1</v>
      </c>
      <c r="F8" s="56">
        <f t="shared" si="0"/>
        <v>1</v>
      </c>
      <c r="G8" s="56">
        <f t="shared" si="0"/>
        <v>1</v>
      </c>
      <c r="H8" s="56">
        <f t="shared" si="0"/>
        <v>1</v>
      </c>
      <c r="I8" s="56">
        <f t="shared" si="0"/>
        <v>1</v>
      </c>
      <c r="J8" s="56">
        <f t="shared" si="0"/>
        <v>1</v>
      </c>
      <c r="K8" s="56">
        <f t="shared" si="0"/>
        <v>1</v>
      </c>
      <c r="L8" s="56">
        <f t="shared" si="0"/>
        <v>1</v>
      </c>
      <c r="M8" s="56">
        <f t="shared" si="0"/>
        <v>1</v>
      </c>
      <c r="N8" s="56">
        <f t="shared" si="0"/>
        <v>1</v>
      </c>
      <c r="O8" s="56">
        <f t="shared" si="0"/>
        <v>1</v>
      </c>
      <c r="P8" s="56">
        <f t="shared" si="0"/>
        <v>1</v>
      </c>
      <c r="Q8" s="56">
        <f t="shared" si="0"/>
        <v>1</v>
      </c>
      <c r="R8" s="56">
        <f t="shared" si="0"/>
        <v>1</v>
      </c>
      <c r="S8" s="56">
        <f t="shared" si="0"/>
        <v>1</v>
      </c>
      <c r="T8" s="56">
        <f t="shared" si="0"/>
        <v>1</v>
      </c>
      <c r="U8" s="56">
        <f t="shared" si="0"/>
        <v>1</v>
      </c>
      <c r="V8" s="290"/>
    </row>
    <row r="10" spans="1:22" x14ac:dyDescent="0.25">
      <c r="A10" s="615" t="s">
        <v>0</v>
      </c>
      <c r="B10" s="615"/>
      <c r="C10" s="289" t="s">
        <v>1</v>
      </c>
      <c r="D10" s="617" t="s">
        <v>8</v>
      </c>
      <c r="E10" s="617"/>
      <c r="F10" s="617" t="s">
        <v>4</v>
      </c>
      <c r="G10" s="617"/>
      <c r="H10" s="617"/>
      <c r="I10" s="617" t="s">
        <v>11</v>
      </c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8"/>
    </row>
    <row r="11" spans="1:22" ht="96.75" x14ac:dyDescent="0.25">
      <c r="A11" s="615"/>
      <c r="B11" s="615"/>
      <c r="C11" s="291" t="s">
        <v>2</v>
      </c>
      <c r="D11" s="292" t="s">
        <v>9</v>
      </c>
      <c r="E11" s="292" t="s">
        <v>10</v>
      </c>
      <c r="F11" s="292" t="s">
        <v>5</v>
      </c>
      <c r="G11" s="292" t="s">
        <v>6</v>
      </c>
      <c r="H11" s="292" t="s">
        <v>7</v>
      </c>
      <c r="I11" s="292" t="s">
        <v>12</v>
      </c>
      <c r="J11" s="292" t="s">
        <v>13</v>
      </c>
      <c r="K11" s="292" t="s">
        <v>14</v>
      </c>
      <c r="L11" s="292" t="s">
        <v>15</v>
      </c>
      <c r="M11" s="292" t="s">
        <v>16</v>
      </c>
      <c r="N11" s="292" t="s">
        <v>17</v>
      </c>
      <c r="O11" s="292" t="s">
        <v>18</v>
      </c>
      <c r="P11" s="292" t="s">
        <v>19</v>
      </c>
      <c r="Q11" s="292" t="s">
        <v>20</v>
      </c>
      <c r="R11" s="292" t="s">
        <v>21</v>
      </c>
      <c r="S11" s="292" t="s">
        <v>22</v>
      </c>
      <c r="T11" s="292" t="s">
        <v>23</v>
      </c>
      <c r="U11" s="293" t="s">
        <v>24</v>
      </c>
    </row>
    <row r="12" spans="1:22" x14ac:dyDescent="0.25">
      <c r="A12" s="616"/>
      <c r="B12" s="616"/>
      <c r="C12" s="294" t="s">
        <v>3</v>
      </c>
      <c r="D12" s="295" t="s">
        <v>3</v>
      </c>
      <c r="E12" s="295" t="s">
        <v>3</v>
      </c>
      <c r="F12" s="295" t="s">
        <v>3</v>
      </c>
      <c r="G12" s="295" t="s">
        <v>3</v>
      </c>
      <c r="H12" s="295" t="s">
        <v>3</v>
      </c>
      <c r="I12" s="295" t="s">
        <v>3</v>
      </c>
      <c r="J12" s="295" t="s">
        <v>3</v>
      </c>
      <c r="K12" s="295" t="s">
        <v>3</v>
      </c>
      <c r="L12" s="295" t="s">
        <v>3</v>
      </c>
      <c r="M12" s="295" t="s">
        <v>3</v>
      </c>
      <c r="N12" s="295" t="s">
        <v>3</v>
      </c>
      <c r="O12" s="295" t="s">
        <v>3</v>
      </c>
      <c r="P12" s="295" t="s">
        <v>3</v>
      </c>
      <c r="Q12" s="295" t="s">
        <v>3</v>
      </c>
      <c r="R12" s="295" t="s">
        <v>3</v>
      </c>
      <c r="S12" s="295" t="s">
        <v>3</v>
      </c>
      <c r="T12" s="295" t="s">
        <v>3</v>
      </c>
      <c r="U12" s="296" t="s">
        <v>3</v>
      </c>
    </row>
    <row r="13" spans="1:22" x14ac:dyDescent="0.25">
      <c r="A13" s="619" t="s">
        <v>84</v>
      </c>
      <c r="B13" s="297" t="s">
        <v>85</v>
      </c>
      <c r="C13" s="298">
        <v>119287.48244561198</v>
      </c>
      <c r="D13" s="299">
        <v>17912.922246287999</v>
      </c>
      <c r="E13" s="299">
        <v>101374.56019932394</v>
      </c>
      <c r="F13" s="299">
        <v>95086.169735379925</v>
      </c>
      <c r="G13" s="299">
        <v>18535.631716457996</v>
      </c>
      <c r="H13" s="299">
        <v>5665.6809937740045</v>
      </c>
      <c r="I13" s="299">
        <v>1467.0000001800013</v>
      </c>
      <c r="J13" s="299">
        <v>9447.5833332620023</v>
      </c>
      <c r="K13" s="299">
        <v>4117.18750009</v>
      </c>
      <c r="L13" s="299">
        <v>4738.8260870000031</v>
      </c>
      <c r="M13" s="299">
        <v>3406.2307693499988</v>
      </c>
      <c r="N13" s="299">
        <v>18203.821427829997</v>
      </c>
      <c r="O13" s="299">
        <v>1078.0000000500002</v>
      </c>
      <c r="P13" s="299">
        <v>6863.9999996199986</v>
      </c>
      <c r="Q13" s="299">
        <v>15703.833332740007</v>
      </c>
      <c r="R13" s="299">
        <v>13050.999996000004</v>
      </c>
      <c r="S13" s="299">
        <v>27055.999999950007</v>
      </c>
      <c r="T13" s="299">
        <v>6701.9999995000007</v>
      </c>
      <c r="U13" s="300">
        <v>7452.0000000399978</v>
      </c>
    </row>
    <row r="14" spans="1:22" x14ac:dyDescent="0.25">
      <c r="A14" s="620"/>
      <c r="B14" s="301" t="s">
        <v>86</v>
      </c>
      <c r="C14" s="302">
        <v>3327.3694544999998</v>
      </c>
      <c r="D14" s="303">
        <v>555.33333330000005</v>
      </c>
      <c r="E14" s="303">
        <v>2772.0361211999998</v>
      </c>
      <c r="F14" s="303">
        <v>3327.3694544999998</v>
      </c>
      <c r="G14" s="303">
        <v>0</v>
      </c>
      <c r="H14" s="303">
        <v>0</v>
      </c>
      <c r="I14" s="303">
        <v>555.33333330000005</v>
      </c>
      <c r="J14" s="303">
        <v>782.70370370000001</v>
      </c>
      <c r="K14" s="303">
        <v>0</v>
      </c>
      <c r="L14" s="303">
        <v>0</v>
      </c>
      <c r="M14" s="303">
        <v>871.61538459999997</v>
      </c>
      <c r="N14" s="303">
        <v>630.17857140000001</v>
      </c>
      <c r="O14" s="303">
        <v>0</v>
      </c>
      <c r="P14" s="303">
        <v>0</v>
      </c>
      <c r="Q14" s="303">
        <v>0</v>
      </c>
      <c r="R14" s="303">
        <v>0</v>
      </c>
      <c r="S14" s="303">
        <v>0</v>
      </c>
      <c r="T14" s="303">
        <v>487.53846149999998</v>
      </c>
      <c r="U14" s="304">
        <v>0</v>
      </c>
    </row>
    <row r="15" spans="1:22" ht="24" x14ac:dyDescent="0.25">
      <c r="A15" s="620"/>
      <c r="B15" s="301" t="s">
        <v>87</v>
      </c>
      <c r="C15" s="302">
        <v>2661.0292021999999</v>
      </c>
      <c r="D15" s="303">
        <v>782.70370370000001</v>
      </c>
      <c r="E15" s="303">
        <v>1878.3254985000001</v>
      </c>
      <c r="F15" s="303">
        <v>1878.3254985000001</v>
      </c>
      <c r="G15" s="303">
        <v>782.70370370000001</v>
      </c>
      <c r="H15" s="303">
        <v>0</v>
      </c>
      <c r="I15" s="303">
        <v>0</v>
      </c>
      <c r="J15" s="303">
        <v>1565.4074074</v>
      </c>
      <c r="K15" s="303">
        <v>0</v>
      </c>
      <c r="L15" s="303">
        <v>0</v>
      </c>
      <c r="M15" s="303">
        <v>0</v>
      </c>
      <c r="N15" s="303">
        <v>0</v>
      </c>
      <c r="O15" s="303">
        <v>0</v>
      </c>
      <c r="P15" s="303">
        <v>0</v>
      </c>
      <c r="Q15" s="303">
        <v>608.08333330000005</v>
      </c>
      <c r="R15" s="303">
        <v>0</v>
      </c>
      <c r="S15" s="303">
        <v>0</v>
      </c>
      <c r="T15" s="303">
        <v>487.53846149999998</v>
      </c>
      <c r="U15" s="304">
        <v>0</v>
      </c>
    </row>
    <row r="16" spans="1:22" x14ac:dyDescent="0.25">
      <c r="A16" s="620"/>
      <c r="B16" s="301" t="s">
        <v>88</v>
      </c>
      <c r="C16" s="302">
        <v>5187.5899215999998</v>
      </c>
      <c r="D16" s="303">
        <v>0</v>
      </c>
      <c r="E16" s="303">
        <v>5187.5899215999998</v>
      </c>
      <c r="F16" s="303">
        <v>4212.5274215999998</v>
      </c>
      <c r="G16" s="303">
        <v>975.0625</v>
      </c>
      <c r="H16" s="303">
        <v>0</v>
      </c>
      <c r="I16" s="303">
        <v>0</v>
      </c>
      <c r="J16" s="303">
        <v>782.70370370000001</v>
      </c>
      <c r="K16" s="303">
        <v>2925.1875</v>
      </c>
      <c r="L16" s="303">
        <v>0</v>
      </c>
      <c r="M16" s="303">
        <v>871.61538459999997</v>
      </c>
      <c r="N16" s="303">
        <v>0</v>
      </c>
      <c r="O16" s="303">
        <v>0</v>
      </c>
      <c r="P16" s="303">
        <v>0</v>
      </c>
      <c r="Q16" s="303">
        <v>608.08333330000005</v>
      </c>
      <c r="R16" s="303">
        <v>0</v>
      </c>
      <c r="S16" s="303">
        <v>0</v>
      </c>
      <c r="T16" s="303">
        <v>0</v>
      </c>
      <c r="U16" s="304">
        <v>0</v>
      </c>
    </row>
    <row r="17" spans="1:21" x14ac:dyDescent="0.25">
      <c r="A17" s="305" t="s">
        <v>1</v>
      </c>
      <c r="B17" s="306" t="s">
        <v>2</v>
      </c>
      <c r="C17" s="307">
        <v>175205.99999311223</v>
      </c>
      <c r="D17" s="308">
        <v>29168.253465987997</v>
      </c>
      <c r="E17" s="308">
        <v>146037.74652712408</v>
      </c>
      <c r="F17" s="308">
        <v>140458.30976697995</v>
      </c>
      <c r="G17" s="308">
        <v>29082.009232357981</v>
      </c>
      <c r="H17" s="308">
        <v>5665.6809937740045</v>
      </c>
      <c r="I17" s="308">
        <v>6464.9999998800058</v>
      </c>
      <c r="J17" s="308">
        <v>24514.999999862015</v>
      </c>
      <c r="K17" s="308">
        <v>16793.00000009</v>
      </c>
      <c r="L17" s="308">
        <v>10144.000000099995</v>
      </c>
      <c r="M17" s="308">
        <v>12993.999999949994</v>
      </c>
      <c r="N17" s="308">
        <v>18833.999999229993</v>
      </c>
      <c r="O17" s="308">
        <v>1078.0000000500002</v>
      </c>
      <c r="P17" s="308">
        <v>6863.9999996199986</v>
      </c>
      <c r="Q17" s="308">
        <v>16919.999999340009</v>
      </c>
      <c r="R17" s="308">
        <v>13050.999996000004</v>
      </c>
      <c r="S17" s="308">
        <v>27055.999999950007</v>
      </c>
      <c r="T17" s="308">
        <v>13039.999999000003</v>
      </c>
      <c r="U17" s="309">
        <v>7452.0000000399978</v>
      </c>
    </row>
  </sheetData>
  <mergeCells count="10">
    <mergeCell ref="A1:B3"/>
    <mergeCell ref="D1:E1"/>
    <mergeCell ref="F1:H1"/>
    <mergeCell ref="I1:U1"/>
    <mergeCell ref="A4:A7"/>
    <mergeCell ref="A10:B12"/>
    <mergeCell ref="D10:E10"/>
    <mergeCell ref="F10:H10"/>
    <mergeCell ref="I10:U10"/>
    <mergeCell ref="A13:A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D4" sqref="D4"/>
    </sheetView>
  </sheetViews>
  <sheetFormatPr defaultRowHeight="15" x14ac:dyDescent="0.25"/>
  <cols>
    <col min="1" max="1" width="26.5703125" customWidth="1"/>
  </cols>
  <sheetData>
    <row r="1" spans="1:22" x14ac:dyDescent="0.25">
      <c r="A1" s="623" t="s">
        <v>0</v>
      </c>
      <c r="B1" s="623"/>
      <c r="C1" s="310" t="s">
        <v>1</v>
      </c>
      <c r="D1" s="625" t="s">
        <v>8</v>
      </c>
      <c r="E1" s="625"/>
      <c r="F1" s="625" t="s">
        <v>4</v>
      </c>
      <c r="G1" s="625"/>
      <c r="H1" s="625"/>
      <c r="I1" s="625" t="s">
        <v>11</v>
      </c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6"/>
      <c r="V1" s="311"/>
    </row>
    <row r="2" spans="1:22" ht="96.75" x14ac:dyDescent="0.25">
      <c r="A2" s="623"/>
      <c r="B2" s="623"/>
      <c r="C2" s="312" t="s">
        <v>2</v>
      </c>
      <c r="D2" s="313" t="s">
        <v>9</v>
      </c>
      <c r="E2" s="313" t="s">
        <v>10</v>
      </c>
      <c r="F2" s="313" t="s">
        <v>5</v>
      </c>
      <c r="G2" s="313" t="s">
        <v>6</v>
      </c>
      <c r="H2" s="313" t="s">
        <v>7</v>
      </c>
      <c r="I2" s="313" t="s">
        <v>12</v>
      </c>
      <c r="J2" s="313" t="s">
        <v>13</v>
      </c>
      <c r="K2" s="313" t="s">
        <v>14</v>
      </c>
      <c r="L2" s="313" t="s">
        <v>15</v>
      </c>
      <c r="M2" s="313" t="s">
        <v>16</v>
      </c>
      <c r="N2" s="313" t="s">
        <v>17</v>
      </c>
      <c r="O2" s="313" t="s">
        <v>18</v>
      </c>
      <c r="P2" s="313" t="s">
        <v>19</v>
      </c>
      <c r="Q2" s="313" t="s">
        <v>20</v>
      </c>
      <c r="R2" s="313" t="s">
        <v>21</v>
      </c>
      <c r="S2" s="313" t="s">
        <v>22</v>
      </c>
      <c r="T2" s="313" t="s">
        <v>23</v>
      </c>
      <c r="U2" s="314" t="s">
        <v>24</v>
      </c>
      <c r="V2" s="311"/>
    </row>
    <row r="3" spans="1:22" x14ac:dyDescent="0.25">
      <c r="A3" s="624"/>
      <c r="B3" s="624"/>
      <c r="C3" s="315" t="s">
        <v>25</v>
      </c>
      <c r="D3" s="315" t="s">
        <v>25</v>
      </c>
      <c r="E3" s="315" t="s">
        <v>25</v>
      </c>
      <c r="F3" s="315" t="s">
        <v>25</v>
      </c>
      <c r="G3" s="315" t="s">
        <v>25</v>
      </c>
      <c r="H3" s="315" t="s">
        <v>25</v>
      </c>
      <c r="I3" s="315" t="s">
        <v>25</v>
      </c>
      <c r="J3" s="315" t="s">
        <v>25</v>
      </c>
      <c r="K3" s="315" t="s">
        <v>25</v>
      </c>
      <c r="L3" s="315" t="s">
        <v>25</v>
      </c>
      <c r="M3" s="315" t="s">
        <v>25</v>
      </c>
      <c r="N3" s="315" t="s">
        <v>25</v>
      </c>
      <c r="O3" s="315" t="s">
        <v>25</v>
      </c>
      <c r="P3" s="315" t="s">
        <v>25</v>
      </c>
      <c r="Q3" s="315" t="s">
        <v>25</v>
      </c>
      <c r="R3" s="315" t="s">
        <v>25</v>
      </c>
      <c r="S3" s="315" t="s">
        <v>25</v>
      </c>
      <c r="T3" s="315" t="s">
        <v>25</v>
      </c>
      <c r="U3" s="315" t="s">
        <v>25</v>
      </c>
      <c r="V3" s="311"/>
    </row>
    <row r="4" spans="1:22" ht="23.25" customHeight="1" x14ac:dyDescent="0.25">
      <c r="A4" s="621" t="s">
        <v>90</v>
      </c>
      <c r="B4" s="318" t="s">
        <v>9</v>
      </c>
      <c r="C4" s="56">
        <f>C11/C$13</f>
        <v>0.83765175508278578</v>
      </c>
      <c r="D4" s="56">
        <f t="shared" ref="D4:U6" si="0">D11/D$13</f>
        <v>0.86179929148173118</v>
      </c>
      <c r="E4" s="56">
        <f t="shared" si="0"/>
        <v>0.83282874542252128</v>
      </c>
      <c r="F4" s="56">
        <f t="shared" si="0"/>
        <v>0.81362360061124506</v>
      </c>
      <c r="G4" s="56">
        <f t="shared" si="0"/>
        <v>0.92770840884481287</v>
      </c>
      <c r="H4" s="56">
        <f t="shared" si="0"/>
        <v>0.97107358532361843</v>
      </c>
      <c r="I4" s="56">
        <f t="shared" si="0"/>
        <v>1</v>
      </c>
      <c r="J4" s="56">
        <f t="shared" si="0"/>
        <v>0.74096241075330427</v>
      </c>
      <c r="K4" s="56">
        <f t="shared" si="0"/>
        <v>0.82580911689487746</v>
      </c>
      <c r="L4" s="56">
        <f t="shared" si="0"/>
        <v>0.87130837676585904</v>
      </c>
      <c r="M4" s="56">
        <f t="shared" si="0"/>
        <v>0.98616409236565405</v>
      </c>
      <c r="N4" s="56">
        <f t="shared" si="0"/>
        <v>0.79924225185544329</v>
      </c>
      <c r="O4" s="56">
        <f t="shared" si="0"/>
        <v>1</v>
      </c>
      <c r="P4" s="56">
        <f t="shared" si="0"/>
        <v>0.79679695304819098</v>
      </c>
      <c r="Q4" s="56">
        <f t="shared" si="0"/>
        <v>0.53279649330919865</v>
      </c>
      <c r="R4" s="56">
        <f t="shared" si="0"/>
        <v>0.83333333333333326</v>
      </c>
      <c r="S4" s="56">
        <f t="shared" si="0"/>
        <v>0.93593287995257246</v>
      </c>
      <c r="T4" s="56">
        <f t="shared" si="0"/>
        <v>0.96261208117044572</v>
      </c>
      <c r="U4" s="56">
        <f t="shared" si="0"/>
        <v>0.97227383459488848</v>
      </c>
      <c r="V4" s="311"/>
    </row>
    <row r="5" spans="1:22" ht="18.75" customHeight="1" x14ac:dyDescent="0.25">
      <c r="A5" s="622"/>
      <c r="B5" s="322" t="s">
        <v>10</v>
      </c>
      <c r="C5" s="56">
        <f t="shared" ref="C5:R6" si="1">C12/C$13</f>
        <v>0.16234824491721303</v>
      </c>
      <c r="D5" s="56">
        <f t="shared" si="1"/>
        <v>0.1382007085182691</v>
      </c>
      <c r="E5" s="56">
        <f t="shared" si="1"/>
        <v>0.16717125457747764</v>
      </c>
      <c r="F5" s="56">
        <f t="shared" si="1"/>
        <v>0.18637639938875419</v>
      </c>
      <c r="G5" s="56">
        <f t="shared" si="1"/>
        <v>7.2291591155187115E-2</v>
      </c>
      <c r="H5" s="56">
        <f t="shared" si="1"/>
        <v>2.8926414676381487E-2</v>
      </c>
      <c r="I5" s="56">
        <f t="shared" si="1"/>
        <v>0</v>
      </c>
      <c r="J5" s="56">
        <f t="shared" si="1"/>
        <v>0.25903758924669562</v>
      </c>
      <c r="K5" s="56">
        <f t="shared" si="1"/>
        <v>0.17419088310512254</v>
      </c>
      <c r="L5" s="56">
        <f t="shared" si="1"/>
        <v>0.12869162323414149</v>
      </c>
      <c r="M5" s="56">
        <f t="shared" si="1"/>
        <v>1.3835907634345997E-2</v>
      </c>
      <c r="N5" s="56">
        <f t="shared" si="1"/>
        <v>0.20075774814455688</v>
      </c>
      <c r="O5" s="56">
        <f t="shared" si="1"/>
        <v>0</v>
      </c>
      <c r="P5" s="56">
        <f t="shared" si="1"/>
        <v>0.20320304695180907</v>
      </c>
      <c r="Q5" s="56">
        <f t="shared" si="1"/>
        <v>0.46720350669080085</v>
      </c>
      <c r="R5" s="56">
        <f t="shared" si="1"/>
        <v>0.16666666666666663</v>
      </c>
      <c r="S5" s="56">
        <f t="shared" si="0"/>
        <v>6.4067120047427664E-2</v>
      </c>
      <c r="T5" s="56">
        <f t="shared" si="0"/>
        <v>3.7387918829554279E-2</v>
      </c>
      <c r="U5" s="56">
        <f t="shared" si="0"/>
        <v>2.7726165405111514E-2</v>
      </c>
      <c r="V5" s="311"/>
    </row>
    <row r="6" spans="1:22" x14ac:dyDescent="0.25">
      <c r="A6" s="326" t="s">
        <v>1</v>
      </c>
      <c r="B6" s="327" t="s">
        <v>2</v>
      </c>
      <c r="C6" s="56">
        <f t="shared" si="1"/>
        <v>1</v>
      </c>
      <c r="D6" s="56">
        <f t="shared" si="0"/>
        <v>1</v>
      </c>
      <c r="E6" s="56">
        <f t="shared" si="0"/>
        <v>1</v>
      </c>
      <c r="F6" s="56">
        <f t="shared" si="0"/>
        <v>1</v>
      </c>
      <c r="G6" s="56">
        <f t="shared" si="0"/>
        <v>1</v>
      </c>
      <c r="H6" s="56">
        <f t="shared" si="0"/>
        <v>1</v>
      </c>
      <c r="I6" s="56">
        <f t="shared" si="0"/>
        <v>1</v>
      </c>
      <c r="J6" s="56">
        <f t="shared" si="0"/>
        <v>1</v>
      </c>
      <c r="K6" s="56">
        <f t="shared" si="0"/>
        <v>1</v>
      </c>
      <c r="L6" s="56">
        <f t="shared" si="0"/>
        <v>1</v>
      </c>
      <c r="M6" s="56">
        <f t="shared" si="0"/>
        <v>1</v>
      </c>
      <c r="N6" s="56">
        <f t="shared" si="0"/>
        <v>1</v>
      </c>
      <c r="O6" s="56">
        <f t="shared" si="0"/>
        <v>1</v>
      </c>
      <c r="P6" s="56">
        <f t="shared" si="0"/>
        <v>1</v>
      </c>
      <c r="Q6" s="56">
        <f t="shared" si="0"/>
        <v>1</v>
      </c>
      <c r="R6" s="56">
        <f t="shared" si="0"/>
        <v>1</v>
      </c>
      <c r="S6" s="56">
        <f t="shared" si="0"/>
        <v>1</v>
      </c>
      <c r="T6" s="56">
        <f t="shared" si="0"/>
        <v>1</v>
      </c>
      <c r="U6" s="56">
        <f t="shared" si="0"/>
        <v>1</v>
      </c>
      <c r="V6" s="311"/>
    </row>
    <row r="8" spans="1:22" x14ac:dyDescent="0.25">
      <c r="A8" s="623" t="s">
        <v>0</v>
      </c>
      <c r="B8" s="623"/>
      <c r="C8" s="310" t="s">
        <v>1</v>
      </c>
      <c r="D8" s="625" t="s">
        <v>8</v>
      </c>
      <c r="E8" s="625"/>
      <c r="F8" s="625" t="s">
        <v>4</v>
      </c>
      <c r="G8" s="625"/>
      <c r="H8" s="625"/>
      <c r="I8" s="625" t="s">
        <v>11</v>
      </c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6"/>
    </row>
    <row r="9" spans="1:22" ht="96.75" x14ac:dyDescent="0.25">
      <c r="A9" s="623"/>
      <c r="B9" s="623"/>
      <c r="C9" s="312" t="s">
        <v>2</v>
      </c>
      <c r="D9" s="313" t="s">
        <v>9</v>
      </c>
      <c r="E9" s="313" t="s">
        <v>10</v>
      </c>
      <c r="F9" s="313" t="s">
        <v>5</v>
      </c>
      <c r="G9" s="313" t="s">
        <v>6</v>
      </c>
      <c r="H9" s="313" t="s">
        <v>7</v>
      </c>
      <c r="I9" s="313" t="s">
        <v>12</v>
      </c>
      <c r="J9" s="313" t="s">
        <v>13</v>
      </c>
      <c r="K9" s="313" t="s">
        <v>14</v>
      </c>
      <c r="L9" s="313" t="s">
        <v>15</v>
      </c>
      <c r="M9" s="313" t="s">
        <v>16</v>
      </c>
      <c r="N9" s="313" t="s">
        <v>17</v>
      </c>
      <c r="O9" s="313" t="s">
        <v>18</v>
      </c>
      <c r="P9" s="313" t="s">
        <v>19</v>
      </c>
      <c r="Q9" s="313" t="s">
        <v>20</v>
      </c>
      <c r="R9" s="313" t="s">
        <v>21</v>
      </c>
      <c r="S9" s="313" t="s">
        <v>22</v>
      </c>
      <c r="T9" s="313" t="s">
        <v>23</v>
      </c>
      <c r="U9" s="314" t="s">
        <v>24</v>
      </c>
    </row>
    <row r="10" spans="1:22" x14ac:dyDescent="0.25">
      <c r="A10" s="624"/>
      <c r="B10" s="624"/>
      <c r="C10" s="315" t="s">
        <v>3</v>
      </c>
      <c r="D10" s="316" t="s">
        <v>3</v>
      </c>
      <c r="E10" s="316" t="s">
        <v>3</v>
      </c>
      <c r="F10" s="316" t="s">
        <v>3</v>
      </c>
      <c r="G10" s="316" t="s">
        <v>3</v>
      </c>
      <c r="H10" s="316" t="s">
        <v>3</v>
      </c>
      <c r="I10" s="316" t="s">
        <v>3</v>
      </c>
      <c r="J10" s="316" t="s">
        <v>3</v>
      </c>
      <c r="K10" s="316" t="s">
        <v>3</v>
      </c>
      <c r="L10" s="316" t="s">
        <v>3</v>
      </c>
      <c r="M10" s="316" t="s">
        <v>3</v>
      </c>
      <c r="N10" s="316" t="s">
        <v>3</v>
      </c>
      <c r="O10" s="316" t="s">
        <v>3</v>
      </c>
      <c r="P10" s="316" t="s">
        <v>3</v>
      </c>
      <c r="Q10" s="316" t="s">
        <v>3</v>
      </c>
      <c r="R10" s="316" t="s">
        <v>3</v>
      </c>
      <c r="S10" s="316" t="s">
        <v>3</v>
      </c>
      <c r="T10" s="316" t="s">
        <v>3</v>
      </c>
      <c r="U10" s="317" t="s">
        <v>3</v>
      </c>
    </row>
    <row r="11" spans="1:22" ht="25.5" customHeight="1" x14ac:dyDescent="0.25">
      <c r="A11" s="621" t="s">
        <v>90</v>
      </c>
      <c r="B11" s="318" t="s">
        <v>9</v>
      </c>
      <c r="C11" s="319">
        <v>146761.61339526501</v>
      </c>
      <c r="D11" s="320">
        <v>25137.180170748004</v>
      </c>
      <c r="E11" s="320">
        <v>121624.43322451691</v>
      </c>
      <c r="F11" s="320">
        <v>114280.19572837984</v>
      </c>
      <c r="G11" s="320">
        <v>26979.624510960981</v>
      </c>
      <c r="H11" s="320">
        <v>5501.7931559240042</v>
      </c>
      <c r="I11" s="320">
        <v>6464.9999998800058</v>
      </c>
      <c r="J11" s="320">
        <v>18164.693499515011</v>
      </c>
      <c r="K11" s="320">
        <v>13867.81250009</v>
      </c>
      <c r="L11" s="320">
        <v>8838.5521740000004</v>
      </c>
      <c r="M11" s="320">
        <v>12814.216216149995</v>
      </c>
      <c r="N11" s="320">
        <v>15052.928570829996</v>
      </c>
      <c r="O11" s="320">
        <v>1078.0000000500002</v>
      </c>
      <c r="P11" s="320">
        <v>5469.2142854199992</v>
      </c>
      <c r="Q11" s="320">
        <v>9014.91666644</v>
      </c>
      <c r="R11" s="320">
        <v>10875.833330000003</v>
      </c>
      <c r="S11" s="320">
        <v>25322.599999950009</v>
      </c>
      <c r="T11" s="320">
        <v>12552.461537500003</v>
      </c>
      <c r="U11" s="321">
        <v>7245.384615439998</v>
      </c>
    </row>
    <row r="12" spans="1:22" ht="21.75" customHeight="1" x14ac:dyDescent="0.25">
      <c r="A12" s="622"/>
      <c r="B12" s="322" t="s">
        <v>10</v>
      </c>
      <c r="C12" s="323">
        <v>28444.386597847009</v>
      </c>
      <c r="D12" s="324">
        <v>4031.0732952399999</v>
      </c>
      <c r="E12" s="324">
        <v>24413.31330260701</v>
      </c>
      <c r="F12" s="324">
        <v>26178.114038600008</v>
      </c>
      <c r="G12" s="324">
        <v>2102.3847213970002</v>
      </c>
      <c r="H12" s="324">
        <v>163.88783785000001</v>
      </c>
      <c r="I12" s="324">
        <v>0</v>
      </c>
      <c r="J12" s="324">
        <v>6350.3065003470001</v>
      </c>
      <c r="K12" s="324">
        <v>2925.1875</v>
      </c>
      <c r="L12" s="324">
        <v>1305.4478260999999</v>
      </c>
      <c r="M12" s="324">
        <v>179.78378380000001</v>
      </c>
      <c r="N12" s="324">
        <v>3781.0714283999996</v>
      </c>
      <c r="O12" s="324">
        <v>0</v>
      </c>
      <c r="P12" s="324">
        <v>1394.7857142</v>
      </c>
      <c r="Q12" s="324">
        <v>7905.0833329000006</v>
      </c>
      <c r="R12" s="324">
        <v>2175.1666660000001</v>
      </c>
      <c r="S12" s="324">
        <v>1733.4</v>
      </c>
      <c r="T12" s="324">
        <v>487.53846149999998</v>
      </c>
      <c r="U12" s="325">
        <v>206.6153846</v>
      </c>
    </row>
    <row r="13" spans="1:22" x14ac:dyDescent="0.25">
      <c r="A13" s="326" t="s">
        <v>1</v>
      </c>
      <c r="B13" s="327" t="s">
        <v>2</v>
      </c>
      <c r="C13" s="328">
        <v>175205.99999311223</v>
      </c>
      <c r="D13" s="329">
        <v>29168.253465987997</v>
      </c>
      <c r="E13" s="329">
        <v>146037.74652712408</v>
      </c>
      <c r="F13" s="329">
        <v>140458.30976697995</v>
      </c>
      <c r="G13" s="329">
        <v>29082.009232357981</v>
      </c>
      <c r="H13" s="329">
        <v>5665.6809937740045</v>
      </c>
      <c r="I13" s="329">
        <v>6464.9999998800058</v>
      </c>
      <c r="J13" s="329">
        <v>24514.999999862015</v>
      </c>
      <c r="K13" s="329">
        <v>16793.00000009</v>
      </c>
      <c r="L13" s="329">
        <v>10144.000000099995</v>
      </c>
      <c r="M13" s="329">
        <v>12993.999999949994</v>
      </c>
      <c r="N13" s="329">
        <v>18833.999999229993</v>
      </c>
      <c r="O13" s="329">
        <v>1078.0000000500002</v>
      </c>
      <c r="P13" s="329">
        <v>6863.9999996199986</v>
      </c>
      <c r="Q13" s="329">
        <v>16919.999999340009</v>
      </c>
      <c r="R13" s="329">
        <v>13050.999996000004</v>
      </c>
      <c r="S13" s="329">
        <v>27055.999999950007</v>
      </c>
      <c r="T13" s="329">
        <v>13039.999999000003</v>
      </c>
      <c r="U13" s="330">
        <v>7452.0000000399978</v>
      </c>
    </row>
  </sheetData>
  <mergeCells count="10">
    <mergeCell ref="A11:A12"/>
    <mergeCell ref="A1:B3"/>
    <mergeCell ref="D1:E1"/>
    <mergeCell ref="F1:H1"/>
    <mergeCell ref="I1:U1"/>
    <mergeCell ref="A4:A5"/>
    <mergeCell ref="A8:B10"/>
    <mergeCell ref="D8:E8"/>
    <mergeCell ref="F8:H8"/>
    <mergeCell ref="I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C32" sqref="C32"/>
    </sheetView>
  </sheetViews>
  <sheetFormatPr defaultRowHeight="15" x14ac:dyDescent="0.25"/>
  <cols>
    <col min="1" max="1" width="51.42578125" customWidth="1"/>
  </cols>
  <sheetData>
    <row r="1" spans="1:22" x14ac:dyDescent="0.25">
      <c r="A1" s="628" t="s">
        <v>0</v>
      </c>
      <c r="B1" s="628"/>
      <c r="C1" s="331" t="s">
        <v>1</v>
      </c>
      <c r="D1" s="630" t="s">
        <v>8</v>
      </c>
      <c r="E1" s="630"/>
      <c r="F1" s="630" t="s">
        <v>4</v>
      </c>
      <c r="G1" s="630"/>
      <c r="H1" s="630"/>
      <c r="I1" s="630" t="s">
        <v>11</v>
      </c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1"/>
      <c r="V1" s="332"/>
    </row>
    <row r="2" spans="1:22" ht="96.75" x14ac:dyDescent="0.25">
      <c r="A2" s="628"/>
      <c r="B2" s="628"/>
      <c r="C2" s="333" t="s">
        <v>2</v>
      </c>
      <c r="D2" s="334" t="s">
        <v>9</v>
      </c>
      <c r="E2" s="334" t="s">
        <v>10</v>
      </c>
      <c r="F2" s="334" t="s">
        <v>5</v>
      </c>
      <c r="G2" s="334" t="s">
        <v>6</v>
      </c>
      <c r="H2" s="334" t="s">
        <v>7</v>
      </c>
      <c r="I2" s="334" t="s">
        <v>12</v>
      </c>
      <c r="J2" s="334" t="s">
        <v>13</v>
      </c>
      <c r="K2" s="334" t="s">
        <v>14</v>
      </c>
      <c r="L2" s="334" t="s">
        <v>15</v>
      </c>
      <c r="M2" s="334" t="s">
        <v>16</v>
      </c>
      <c r="N2" s="334" t="s">
        <v>17</v>
      </c>
      <c r="O2" s="334" t="s">
        <v>18</v>
      </c>
      <c r="P2" s="334" t="s">
        <v>19</v>
      </c>
      <c r="Q2" s="334" t="s">
        <v>20</v>
      </c>
      <c r="R2" s="334" t="s">
        <v>21</v>
      </c>
      <c r="S2" s="334" t="s">
        <v>22</v>
      </c>
      <c r="T2" s="334" t="s">
        <v>23</v>
      </c>
      <c r="U2" s="335" t="s">
        <v>24</v>
      </c>
      <c r="V2" s="332"/>
    </row>
    <row r="3" spans="1:22" x14ac:dyDescent="0.25">
      <c r="A3" s="629"/>
      <c r="B3" s="629"/>
      <c r="C3" s="336" t="s">
        <v>3</v>
      </c>
      <c r="D3" s="337" t="s">
        <v>3</v>
      </c>
      <c r="E3" s="337" t="s">
        <v>3</v>
      </c>
      <c r="F3" s="337" t="s">
        <v>3</v>
      </c>
      <c r="G3" s="337" t="s">
        <v>3</v>
      </c>
      <c r="H3" s="337" t="s">
        <v>3</v>
      </c>
      <c r="I3" s="337" t="s">
        <v>3</v>
      </c>
      <c r="J3" s="337" t="s">
        <v>3</v>
      </c>
      <c r="K3" s="337" t="s">
        <v>3</v>
      </c>
      <c r="L3" s="337" t="s">
        <v>3</v>
      </c>
      <c r="M3" s="337" t="s">
        <v>3</v>
      </c>
      <c r="N3" s="337" t="s">
        <v>3</v>
      </c>
      <c r="O3" s="337" t="s">
        <v>3</v>
      </c>
      <c r="P3" s="337" t="s">
        <v>3</v>
      </c>
      <c r="Q3" s="337" t="s">
        <v>3</v>
      </c>
      <c r="R3" s="337" t="s">
        <v>3</v>
      </c>
      <c r="S3" s="337" t="s">
        <v>3</v>
      </c>
      <c r="T3" s="337" t="s">
        <v>3</v>
      </c>
      <c r="U3" s="338" t="s">
        <v>3</v>
      </c>
      <c r="V3" s="332"/>
    </row>
    <row r="4" spans="1:22" x14ac:dyDescent="0.25">
      <c r="A4" s="632" t="s">
        <v>91</v>
      </c>
      <c r="B4" s="339" t="s">
        <v>9</v>
      </c>
      <c r="C4" s="340">
        <v>87445.934510991821</v>
      </c>
      <c r="D4" s="341">
        <v>12820.998712738001</v>
      </c>
      <c r="E4" s="341">
        <v>74624.935798253864</v>
      </c>
      <c r="F4" s="341">
        <v>68076.568663539874</v>
      </c>
      <c r="G4" s="341">
        <v>15206.902024327996</v>
      </c>
      <c r="H4" s="341">
        <v>4162.4638231240006</v>
      </c>
      <c r="I4" s="341">
        <v>3307.9999999999977</v>
      </c>
      <c r="J4" s="341">
        <v>12361.831821542004</v>
      </c>
      <c r="K4" s="341">
        <v>9716.61513165</v>
      </c>
      <c r="L4" s="341">
        <v>5724.7239131000024</v>
      </c>
      <c r="M4" s="341">
        <v>9660.0187109500021</v>
      </c>
      <c r="N4" s="341">
        <v>6234.8176689299999</v>
      </c>
      <c r="O4" s="341">
        <v>932.66666671000019</v>
      </c>
      <c r="P4" s="341">
        <v>4015.2619045499996</v>
      </c>
      <c r="Q4" s="341">
        <v>9683.7892153600005</v>
      </c>
      <c r="R4" s="341">
        <v>2175.1666660000001</v>
      </c>
      <c r="S4" s="341">
        <v>11754.023076900003</v>
      </c>
      <c r="T4" s="341">
        <v>7677.0769225000013</v>
      </c>
      <c r="U4" s="342">
        <v>4201.9428128000009</v>
      </c>
      <c r="V4" s="332"/>
    </row>
    <row r="5" spans="1:22" x14ac:dyDescent="0.25">
      <c r="A5" s="627"/>
      <c r="B5" s="343" t="s">
        <v>10</v>
      </c>
      <c r="C5" s="344">
        <v>87760.065482119884</v>
      </c>
      <c r="D5" s="345">
        <v>16347.254753249999</v>
      </c>
      <c r="E5" s="345">
        <v>71412.810728869896</v>
      </c>
      <c r="F5" s="345">
        <v>72381.741103439912</v>
      </c>
      <c r="G5" s="345">
        <v>13875.107208029996</v>
      </c>
      <c r="H5" s="345">
        <v>1503.2171706499996</v>
      </c>
      <c r="I5" s="345">
        <v>3156.9999998799995</v>
      </c>
      <c r="J5" s="345">
        <v>12153.168178320004</v>
      </c>
      <c r="K5" s="345">
        <v>7076.38486844</v>
      </c>
      <c r="L5" s="345">
        <v>4419.2760870000011</v>
      </c>
      <c r="M5" s="345">
        <v>3333.9812889999985</v>
      </c>
      <c r="N5" s="345">
        <v>12599.182330299998</v>
      </c>
      <c r="O5" s="345">
        <v>145.33333334</v>
      </c>
      <c r="P5" s="345">
        <v>2848.7380950699999</v>
      </c>
      <c r="Q5" s="345">
        <v>7236.210783980001</v>
      </c>
      <c r="R5" s="345">
        <v>10875.833330000003</v>
      </c>
      <c r="S5" s="345">
        <v>15301.976923050006</v>
      </c>
      <c r="T5" s="345">
        <v>5362.9230765000002</v>
      </c>
      <c r="U5" s="346">
        <v>3250.057187240001</v>
      </c>
      <c r="V5" s="332"/>
    </row>
    <row r="6" spans="1:22" ht="24" x14ac:dyDescent="0.25">
      <c r="A6" s="627" t="s">
        <v>92</v>
      </c>
      <c r="B6" s="343" t="s">
        <v>93</v>
      </c>
      <c r="C6" s="344">
        <v>5777.9348289999998</v>
      </c>
      <c r="D6" s="345">
        <v>2732.8287037</v>
      </c>
      <c r="E6" s="345">
        <v>3045.1061252999998</v>
      </c>
      <c r="F6" s="345">
        <v>4802.8723289999998</v>
      </c>
      <c r="G6" s="345">
        <v>975.0625</v>
      </c>
      <c r="H6" s="345">
        <v>0</v>
      </c>
      <c r="I6" s="345">
        <v>0</v>
      </c>
      <c r="J6" s="345">
        <v>2348.1111111</v>
      </c>
      <c r="K6" s="345">
        <v>1950.125</v>
      </c>
      <c r="L6" s="345">
        <v>0</v>
      </c>
      <c r="M6" s="345">
        <v>871.61538459999997</v>
      </c>
      <c r="N6" s="345">
        <v>0</v>
      </c>
      <c r="O6" s="345">
        <v>0</v>
      </c>
      <c r="P6" s="345">
        <v>0</v>
      </c>
      <c r="Q6" s="345">
        <v>608.08333330000005</v>
      </c>
      <c r="R6" s="345">
        <v>0</v>
      </c>
      <c r="S6" s="345">
        <v>0</v>
      </c>
      <c r="T6" s="345">
        <v>0</v>
      </c>
      <c r="U6" s="346">
        <v>0</v>
      </c>
      <c r="V6" s="332"/>
    </row>
    <row r="7" spans="1:22" ht="24" x14ac:dyDescent="0.25">
      <c r="A7" s="627"/>
      <c r="B7" s="343" t="s">
        <v>94</v>
      </c>
      <c r="C7" s="344">
        <v>18893.075815870998</v>
      </c>
      <c r="D7" s="345">
        <v>4120.9420162240003</v>
      </c>
      <c r="E7" s="345">
        <v>14772.133799646999</v>
      </c>
      <c r="F7" s="345">
        <v>15916.10200137</v>
      </c>
      <c r="G7" s="345">
        <v>2168.7455115540001</v>
      </c>
      <c r="H7" s="345">
        <v>808.22830294699986</v>
      </c>
      <c r="I7" s="345">
        <v>718.33333332000007</v>
      </c>
      <c r="J7" s="345">
        <v>3313.335222961</v>
      </c>
      <c r="K7" s="345">
        <v>2452.01973688</v>
      </c>
      <c r="L7" s="345">
        <v>918.71521740000003</v>
      </c>
      <c r="M7" s="345">
        <v>4403.02286895</v>
      </c>
      <c r="N7" s="345">
        <v>0</v>
      </c>
      <c r="O7" s="345">
        <v>68.666666669999998</v>
      </c>
      <c r="P7" s="345">
        <v>989.02380947000006</v>
      </c>
      <c r="Q7" s="345">
        <v>1961.07352932</v>
      </c>
      <c r="R7" s="345">
        <v>1087.583333</v>
      </c>
      <c r="S7" s="345">
        <v>1733.4</v>
      </c>
      <c r="T7" s="345">
        <v>487.53846149999998</v>
      </c>
      <c r="U7" s="346">
        <v>760.36363640000002</v>
      </c>
      <c r="V7" s="332"/>
    </row>
    <row r="8" spans="1:22" ht="24" x14ac:dyDescent="0.25">
      <c r="A8" s="627"/>
      <c r="B8" s="343" t="s">
        <v>95</v>
      </c>
      <c r="C8" s="344">
        <v>62774.923866120887</v>
      </c>
      <c r="D8" s="345">
        <v>5967.2279928140015</v>
      </c>
      <c r="E8" s="345">
        <v>56807.69587330694</v>
      </c>
      <c r="F8" s="345">
        <v>47357.594333169975</v>
      </c>
      <c r="G8" s="345">
        <v>12063.094012773998</v>
      </c>
      <c r="H8" s="345">
        <v>3354.2355201770001</v>
      </c>
      <c r="I8" s="345">
        <v>2589.6666666799979</v>
      </c>
      <c r="J8" s="345">
        <v>6700.3854874810013</v>
      </c>
      <c r="K8" s="345">
        <v>5314.47039477</v>
      </c>
      <c r="L8" s="345">
        <v>4806.0086957000012</v>
      </c>
      <c r="M8" s="345">
        <v>4385.3804573999987</v>
      </c>
      <c r="N8" s="345">
        <v>6234.8176689299999</v>
      </c>
      <c r="O8" s="345">
        <v>864.00000004000015</v>
      </c>
      <c r="P8" s="345">
        <v>3026.2380950799998</v>
      </c>
      <c r="Q8" s="345">
        <v>7114.6323527400027</v>
      </c>
      <c r="R8" s="345">
        <v>1087.583333</v>
      </c>
      <c r="S8" s="345">
        <v>10020.623076900001</v>
      </c>
      <c r="T8" s="345">
        <v>7189.538461000001</v>
      </c>
      <c r="U8" s="346">
        <v>3441.579176400001</v>
      </c>
      <c r="V8" s="332"/>
    </row>
    <row r="9" spans="1:22" x14ac:dyDescent="0.25">
      <c r="A9" s="627" t="s">
        <v>96</v>
      </c>
      <c r="B9" s="343" t="s">
        <v>9</v>
      </c>
      <c r="C9" s="344">
        <v>29599.463550630993</v>
      </c>
      <c r="D9" s="345">
        <v>7003.4434542340005</v>
      </c>
      <c r="E9" s="345">
        <v>22596.020096396998</v>
      </c>
      <c r="F9" s="345">
        <v>19912.516750940005</v>
      </c>
      <c r="G9" s="345">
        <v>7819.798473887</v>
      </c>
      <c r="H9" s="345">
        <v>1867.148325804</v>
      </c>
      <c r="I9" s="345">
        <v>1856.1666665900002</v>
      </c>
      <c r="J9" s="345">
        <v>7115.0840891410016</v>
      </c>
      <c r="K9" s="345">
        <v>4088.46052633</v>
      </c>
      <c r="L9" s="345">
        <v>2282.2630435000005</v>
      </c>
      <c r="M9" s="345">
        <v>3333.9812889999985</v>
      </c>
      <c r="N9" s="345">
        <v>4598.9868419099994</v>
      </c>
      <c r="O9" s="345">
        <v>137.33333334</v>
      </c>
      <c r="P9" s="345">
        <v>989.02380947000006</v>
      </c>
      <c r="Q9" s="345">
        <v>950.14215684999999</v>
      </c>
      <c r="R9" s="345">
        <v>1087.583333</v>
      </c>
      <c r="S9" s="345">
        <v>2600.1000000000004</v>
      </c>
      <c r="T9" s="345">
        <v>560.33846149999999</v>
      </c>
      <c r="U9" s="346">
        <v>0</v>
      </c>
      <c r="V9" s="332"/>
    </row>
    <row r="10" spans="1:22" x14ac:dyDescent="0.25">
      <c r="A10" s="627"/>
      <c r="B10" s="343" t="s">
        <v>10</v>
      </c>
      <c r="C10" s="344">
        <v>145606.53644248101</v>
      </c>
      <c r="D10" s="345">
        <v>22164.810011754002</v>
      </c>
      <c r="E10" s="345">
        <v>123441.72643072691</v>
      </c>
      <c r="F10" s="345">
        <v>120545.79301603982</v>
      </c>
      <c r="G10" s="345">
        <v>21262.210758470992</v>
      </c>
      <c r="H10" s="345">
        <v>3798.5326679699988</v>
      </c>
      <c r="I10" s="345">
        <v>4608.8333332900002</v>
      </c>
      <c r="J10" s="345">
        <v>17399.915910721011</v>
      </c>
      <c r="K10" s="345">
        <v>12704.53947376</v>
      </c>
      <c r="L10" s="345">
        <v>7861.7369566000043</v>
      </c>
      <c r="M10" s="345">
        <v>9660.0187109499984</v>
      </c>
      <c r="N10" s="345">
        <v>14235.013157319998</v>
      </c>
      <c r="O10" s="345">
        <v>940.66666671000019</v>
      </c>
      <c r="P10" s="345">
        <v>5874.9761901499987</v>
      </c>
      <c r="Q10" s="345">
        <v>15969.857842490008</v>
      </c>
      <c r="R10" s="345">
        <v>11963.416663000004</v>
      </c>
      <c r="S10" s="345">
        <v>24455.899999950008</v>
      </c>
      <c r="T10" s="345">
        <v>12479.661537500004</v>
      </c>
      <c r="U10" s="346">
        <v>7452.0000000399978</v>
      </c>
      <c r="V10" s="332"/>
    </row>
    <row r="11" spans="1:22" ht="24" x14ac:dyDescent="0.25">
      <c r="A11" s="627" t="s">
        <v>97</v>
      </c>
      <c r="B11" s="343" t="s">
        <v>93</v>
      </c>
      <c r="C11" s="344">
        <v>1601.2009353400001</v>
      </c>
      <c r="D11" s="345">
        <v>975.0625</v>
      </c>
      <c r="E11" s="345">
        <v>626.13843534</v>
      </c>
      <c r="F11" s="345">
        <v>1530.3958333</v>
      </c>
      <c r="G11" s="345">
        <v>70.805102039999994</v>
      </c>
      <c r="H11" s="345">
        <v>0</v>
      </c>
      <c r="I11" s="345">
        <v>555.33333330000005</v>
      </c>
      <c r="J11" s="345">
        <v>41.755102039999997</v>
      </c>
      <c r="K11" s="345">
        <v>975.0625</v>
      </c>
      <c r="L11" s="345">
        <v>29.05</v>
      </c>
      <c r="M11" s="345">
        <v>0</v>
      </c>
      <c r="N11" s="345">
        <v>0</v>
      </c>
      <c r="O11" s="345">
        <v>0</v>
      </c>
      <c r="P11" s="345">
        <v>0</v>
      </c>
      <c r="Q11" s="345">
        <v>0</v>
      </c>
      <c r="R11" s="345">
        <v>0</v>
      </c>
      <c r="S11" s="345">
        <v>0</v>
      </c>
      <c r="T11" s="345">
        <v>0</v>
      </c>
      <c r="U11" s="346">
        <v>0</v>
      </c>
      <c r="V11" s="332"/>
    </row>
    <row r="12" spans="1:22" ht="24" x14ac:dyDescent="0.25">
      <c r="A12" s="627"/>
      <c r="B12" s="343" t="s">
        <v>94</v>
      </c>
      <c r="C12" s="344">
        <v>7962.788251046999</v>
      </c>
      <c r="D12" s="345">
        <v>2035.4094859570002</v>
      </c>
      <c r="E12" s="345">
        <v>5927.3787650899994</v>
      </c>
      <c r="F12" s="345">
        <v>5304.1349202000001</v>
      </c>
      <c r="G12" s="345">
        <v>2447.2313620499999</v>
      </c>
      <c r="H12" s="345">
        <v>211.42196879700001</v>
      </c>
      <c r="I12" s="345">
        <v>54.333333340000003</v>
      </c>
      <c r="J12" s="345">
        <v>3261.2467875869997</v>
      </c>
      <c r="K12" s="345">
        <v>62.736842109999998</v>
      </c>
      <c r="L12" s="345">
        <v>0</v>
      </c>
      <c r="M12" s="345">
        <v>0</v>
      </c>
      <c r="N12" s="345">
        <v>1890.5357142</v>
      </c>
      <c r="O12" s="345">
        <v>0</v>
      </c>
      <c r="P12" s="345">
        <v>929.85714280000002</v>
      </c>
      <c r="Q12" s="345">
        <v>676.49509800999999</v>
      </c>
      <c r="R12" s="345">
        <v>1087.583333</v>
      </c>
      <c r="S12" s="345">
        <v>0</v>
      </c>
      <c r="T12" s="345">
        <v>0</v>
      </c>
      <c r="U12" s="346">
        <v>0</v>
      </c>
      <c r="V12" s="332"/>
    </row>
    <row r="13" spans="1:22" ht="24" x14ac:dyDescent="0.25">
      <c r="A13" s="627"/>
      <c r="B13" s="343" t="s">
        <v>95</v>
      </c>
      <c r="C13" s="344">
        <v>20035.474364243997</v>
      </c>
      <c r="D13" s="345">
        <v>3992.9714682770004</v>
      </c>
      <c r="E13" s="345">
        <v>16042.502895966998</v>
      </c>
      <c r="F13" s="345">
        <v>13077.985997440002</v>
      </c>
      <c r="G13" s="345">
        <v>5301.7620097969993</v>
      </c>
      <c r="H13" s="345">
        <v>1655.7263570069997</v>
      </c>
      <c r="I13" s="345">
        <v>1246.4999999500001</v>
      </c>
      <c r="J13" s="345">
        <v>3812.0821995140013</v>
      </c>
      <c r="K13" s="345">
        <v>3050.66118422</v>
      </c>
      <c r="L13" s="345">
        <v>2253.2130435000004</v>
      </c>
      <c r="M13" s="345">
        <v>3333.9812889999985</v>
      </c>
      <c r="N13" s="345">
        <v>2708.45112771</v>
      </c>
      <c r="O13" s="345">
        <v>137.33333334</v>
      </c>
      <c r="P13" s="345">
        <v>59.166666669999998</v>
      </c>
      <c r="Q13" s="345">
        <v>273.64705884</v>
      </c>
      <c r="R13" s="345">
        <v>0</v>
      </c>
      <c r="S13" s="345">
        <v>2600.1000000000004</v>
      </c>
      <c r="T13" s="345">
        <v>560.33846149999999</v>
      </c>
      <c r="U13" s="346">
        <v>0</v>
      </c>
      <c r="V13" s="332"/>
    </row>
    <row r="14" spans="1:22" x14ac:dyDescent="0.25">
      <c r="A14" s="343"/>
      <c r="B14" s="343"/>
      <c r="C14" s="521">
        <f>+C15/SUM(C15:C16)</f>
        <v>0.8446895816879002</v>
      </c>
      <c r="D14" s="521">
        <f t="shared" ref="D14:U14" si="0">+D15/SUM(D15:D16)</f>
        <v>0.76448950664769211</v>
      </c>
      <c r="E14" s="521">
        <f t="shared" si="0"/>
        <v>0.86070801645832118</v>
      </c>
      <c r="F14" s="521">
        <f t="shared" si="0"/>
        <v>0.82914617886038655</v>
      </c>
      <c r="G14" s="521">
        <f t="shared" si="0"/>
        <v>0.90348867206887873</v>
      </c>
      <c r="H14" s="521">
        <f t="shared" si="0"/>
        <v>0.92821076835300831</v>
      </c>
      <c r="I14" s="521">
        <f t="shared" si="0"/>
        <v>0.99579788605251285</v>
      </c>
      <c r="J14" s="521">
        <f t="shared" si="0"/>
        <v>0.864292836585</v>
      </c>
      <c r="K14" s="521">
        <f t="shared" si="0"/>
        <v>0.69100239918286244</v>
      </c>
      <c r="L14" s="521">
        <f t="shared" si="0"/>
        <v>0.79219607221222221</v>
      </c>
      <c r="M14" s="521">
        <f t="shared" si="0"/>
        <v>1</v>
      </c>
      <c r="N14" s="521">
        <f t="shared" si="0"/>
        <v>0.79924225185544318</v>
      </c>
      <c r="O14" s="521">
        <f t="shared" si="0"/>
        <v>0.99257884972205113</v>
      </c>
      <c r="P14" s="521">
        <f t="shared" si="0"/>
        <v>0.86453130203212736</v>
      </c>
      <c r="Q14" s="521">
        <f t="shared" si="0"/>
        <v>0.89218380614827675</v>
      </c>
      <c r="R14" s="521">
        <f t="shared" si="0"/>
        <v>0.5</v>
      </c>
      <c r="S14" s="521">
        <f t="shared" si="0"/>
        <v>0.96196748623958073</v>
      </c>
      <c r="T14" s="521">
        <f t="shared" si="0"/>
        <v>0.88783624351133705</v>
      </c>
      <c r="U14" s="521">
        <f t="shared" si="0"/>
        <v>0.86580408319986146</v>
      </c>
      <c r="V14" s="332"/>
    </row>
    <row r="15" spans="1:22" x14ac:dyDescent="0.25">
      <c r="A15" s="627" t="s">
        <v>98</v>
      </c>
      <c r="B15" s="343" t="s">
        <v>9</v>
      </c>
      <c r="C15" s="344">
        <v>147994.68284339216</v>
      </c>
      <c r="D15" s="345">
        <v>22298.823701988007</v>
      </c>
      <c r="E15" s="345">
        <v>125695.85914140393</v>
      </c>
      <c r="F15" s="345">
        <v>116460.47083247986</v>
      </c>
      <c r="G15" s="345">
        <v>26275.265902437983</v>
      </c>
      <c r="H15" s="345">
        <v>5258.9461084740033</v>
      </c>
      <c r="I15" s="345">
        <v>6437.8333332100055</v>
      </c>
      <c r="J15" s="345">
        <v>21188.138888762012</v>
      </c>
      <c r="K15" s="345">
        <v>11604.00328954</v>
      </c>
      <c r="L15" s="345">
        <v>8036.0369566000054</v>
      </c>
      <c r="M15" s="345">
        <v>12993.999999949994</v>
      </c>
      <c r="N15" s="345">
        <v>15052.928570829994</v>
      </c>
      <c r="O15" s="345">
        <v>1070.0000000500002</v>
      </c>
      <c r="P15" s="345">
        <v>5934.142856819999</v>
      </c>
      <c r="Q15" s="345">
        <v>15095.749999440006</v>
      </c>
      <c r="R15" s="345">
        <v>6525.4999980000011</v>
      </c>
      <c r="S15" s="345">
        <v>26026.992307650009</v>
      </c>
      <c r="T15" s="345">
        <v>11577.384614500002</v>
      </c>
      <c r="U15" s="346">
        <v>6451.9720280399988</v>
      </c>
      <c r="V15" s="332"/>
    </row>
    <row r="16" spans="1:22" x14ac:dyDescent="0.25">
      <c r="A16" s="627"/>
      <c r="B16" s="343" t="s">
        <v>10</v>
      </c>
      <c r="C16" s="344">
        <v>27211.317149720002</v>
      </c>
      <c r="D16" s="345">
        <v>6869.4297640000004</v>
      </c>
      <c r="E16" s="345">
        <v>20341.887385720001</v>
      </c>
      <c r="F16" s="345">
        <v>23997.8389345</v>
      </c>
      <c r="G16" s="345">
        <v>2806.7433299200002</v>
      </c>
      <c r="H16" s="345">
        <v>406.73488529999997</v>
      </c>
      <c r="I16" s="345">
        <v>27.166666670000001</v>
      </c>
      <c r="J16" s="345">
        <v>3326.8611111</v>
      </c>
      <c r="K16" s="345">
        <v>5188.99671055</v>
      </c>
      <c r="L16" s="345">
        <v>2107.9630434999999</v>
      </c>
      <c r="M16" s="345">
        <v>0</v>
      </c>
      <c r="N16" s="345">
        <v>3781.0714283999996</v>
      </c>
      <c r="O16" s="345">
        <v>8</v>
      </c>
      <c r="P16" s="345">
        <v>929.85714280000002</v>
      </c>
      <c r="Q16" s="345">
        <v>1824.2499999000001</v>
      </c>
      <c r="R16" s="345">
        <v>6525.4999980000011</v>
      </c>
      <c r="S16" s="345">
        <v>1029.0076923000001</v>
      </c>
      <c r="T16" s="345">
        <v>1462.6153844999999</v>
      </c>
      <c r="U16" s="346">
        <v>1000.027972</v>
      </c>
      <c r="V16" s="332"/>
    </row>
    <row r="17" spans="1:22" ht="24" x14ac:dyDescent="0.25">
      <c r="A17" s="627" t="s">
        <v>103</v>
      </c>
      <c r="B17" s="343" t="s">
        <v>93</v>
      </c>
      <c r="C17" s="344">
        <v>851.37037037000005</v>
      </c>
      <c r="D17" s="345">
        <v>0</v>
      </c>
      <c r="E17" s="345">
        <v>851.37037037000005</v>
      </c>
      <c r="F17" s="345">
        <v>68.666666669999998</v>
      </c>
      <c r="G17" s="345">
        <v>782.70370370000001</v>
      </c>
      <c r="H17" s="345">
        <v>0</v>
      </c>
      <c r="I17" s="345">
        <v>0</v>
      </c>
      <c r="J17" s="345">
        <v>782.70370370000001</v>
      </c>
      <c r="K17" s="345">
        <v>0</v>
      </c>
      <c r="L17" s="345">
        <v>0</v>
      </c>
      <c r="M17" s="345">
        <v>0</v>
      </c>
      <c r="N17" s="345">
        <v>0</v>
      </c>
      <c r="O17" s="345">
        <v>68.666666669999998</v>
      </c>
      <c r="P17" s="345">
        <v>0</v>
      </c>
      <c r="Q17" s="345">
        <v>0</v>
      </c>
      <c r="R17" s="345">
        <v>0</v>
      </c>
      <c r="S17" s="345">
        <v>0</v>
      </c>
      <c r="T17" s="345">
        <v>0</v>
      </c>
      <c r="U17" s="346">
        <v>0</v>
      </c>
      <c r="V17" s="332"/>
    </row>
    <row r="18" spans="1:22" ht="24" x14ac:dyDescent="0.25">
      <c r="A18" s="627"/>
      <c r="B18" s="343" t="s">
        <v>94</v>
      </c>
      <c r="C18" s="344">
        <v>30709.244656221003</v>
      </c>
      <c r="D18" s="345">
        <v>8669.2849580040001</v>
      </c>
      <c r="E18" s="345">
        <v>22039.959698217004</v>
      </c>
      <c r="F18" s="345">
        <v>26437.250388240009</v>
      </c>
      <c r="G18" s="345">
        <v>3859.9919196540004</v>
      </c>
      <c r="H18" s="345">
        <v>412.00234832699999</v>
      </c>
      <c r="I18" s="345">
        <v>1246.4999999500003</v>
      </c>
      <c r="J18" s="345">
        <v>4962.2528344410002</v>
      </c>
      <c r="K18" s="345">
        <v>3962.98684211</v>
      </c>
      <c r="L18" s="345">
        <v>473.88260870000005</v>
      </c>
      <c r="M18" s="345">
        <v>916.56133054999998</v>
      </c>
      <c r="N18" s="345">
        <v>4473.82894717</v>
      </c>
      <c r="O18" s="345">
        <v>137.33333334</v>
      </c>
      <c r="P18" s="345">
        <v>1394.7857142</v>
      </c>
      <c r="Q18" s="345">
        <v>1892.6617646100001</v>
      </c>
      <c r="R18" s="345">
        <v>2175.1666660000001</v>
      </c>
      <c r="S18" s="345">
        <v>6148.0538461499991</v>
      </c>
      <c r="T18" s="345">
        <v>2925.2307689999998</v>
      </c>
      <c r="U18" s="346">
        <v>0</v>
      </c>
      <c r="V18" s="332"/>
    </row>
    <row r="19" spans="1:22" ht="24" x14ac:dyDescent="0.25">
      <c r="A19" s="627"/>
      <c r="B19" s="343" t="s">
        <v>95</v>
      </c>
      <c r="C19" s="344">
        <v>116434.06781680093</v>
      </c>
      <c r="D19" s="345">
        <v>13629.538743983998</v>
      </c>
      <c r="E19" s="345">
        <v>102804.52907281691</v>
      </c>
      <c r="F19" s="345">
        <v>89954.553777569861</v>
      </c>
      <c r="G19" s="345">
        <v>21632.570279083982</v>
      </c>
      <c r="H19" s="345">
        <v>4846.9437601470017</v>
      </c>
      <c r="I19" s="345">
        <v>5191.3333332600041</v>
      </c>
      <c r="J19" s="345">
        <v>15443.182350621006</v>
      </c>
      <c r="K19" s="345">
        <v>7641.01644743</v>
      </c>
      <c r="L19" s="345">
        <v>7562.1543479000047</v>
      </c>
      <c r="M19" s="345">
        <v>12077.438669399995</v>
      </c>
      <c r="N19" s="345">
        <v>10579.099623659999</v>
      </c>
      <c r="O19" s="345">
        <v>864.00000004000015</v>
      </c>
      <c r="P19" s="345">
        <v>4539.3571426199996</v>
      </c>
      <c r="Q19" s="345">
        <v>13203.088234830004</v>
      </c>
      <c r="R19" s="345">
        <v>4350.3333320000002</v>
      </c>
      <c r="S19" s="345">
        <v>19878.938461500009</v>
      </c>
      <c r="T19" s="345">
        <v>8652.1538455000009</v>
      </c>
      <c r="U19" s="346">
        <v>6451.9720280399988</v>
      </c>
      <c r="V19" s="332"/>
    </row>
    <row r="20" spans="1:22" x14ac:dyDescent="0.25">
      <c r="A20" s="627" t="s">
        <v>99</v>
      </c>
      <c r="B20" s="343" t="s">
        <v>9</v>
      </c>
      <c r="C20" s="344">
        <v>20470.322528656987</v>
      </c>
      <c r="D20" s="345">
        <v>6948.1466565800001</v>
      </c>
      <c r="E20" s="345">
        <v>13522.175872076992</v>
      </c>
      <c r="F20" s="345">
        <v>13574.458696369999</v>
      </c>
      <c r="G20" s="345">
        <v>5913.2730947570017</v>
      </c>
      <c r="H20" s="345">
        <v>982.59073753000018</v>
      </c>
      <c r="I20" s="345">
        <v>2912.4999998499998</v>
      </c>
      <c r="J20" s="345">
        <v>1330.6866968869999</v>
      </c>
      <c r="K20" s="345">
        <v>3900.25</v>
      </c>
      <c r="L20" s="345">
        <v>4003.4934783000008</v>
      </c>
      <c r="M20" s="345">
        <v>3801.0831600499992</v>
      </c>
      <c r="N20" s="345">
        <v>817.91541351000001</v>
      </c>
      <c r="O20" s="345">
        <v>68.666666669999998</v>
      </c>
      <c r="P20" s="345">
        <v>464.92857140000001</v>
      </c>
      <c r="Q20" s="345">
        <v>205.23529413</v>
      </c>
      <c r="R20" s="345">
        <v>0</v>
      </c>
      <c r="S20" s="345">
        <v>2762.4076923000002</v>
      </c>
      <c r="T20" s="345">
        <v>145.6</v>
      </c>
      <c r="U20" s="346">
        <v>57.555555560000002</v>
      </c>
      <c r="V20" s="332"/>
    </row>
    <row r="21" spans="1:22" x14ac:dyDescent="0.25">
      <c r="A21" s="627"/>
      <c r="B21" s="343" t="s">
        <v>10</v>
      </c>
      <c r="C21" s="344">
        <v>154735.67746445508</v>
      </c>
      <c r="D21" s="345">
        <v>22220.106809408</v>
      </c>
      <c r="E21" s="345">
        <v>132515.57065504696</v>
      </c>
      <c r="F21" s="345">
        <v>126883.85107060982</v>
      </c>
      <c r="G21" s="345">
        <v>23168.736137600998</v>
      </c>
      <c r="H21" s="345">
        <v>4683.0902562440015</v>
      </c>
      <c r="I21" s="345">
        <v>3552.5000000299979</v>
      </c>
      <c r="J21" s="345">
        <v>23184.313302975017</v>
      </c>
      <c r="K21" s="345">
        <v>12892.75000009</v>
      </c>
      <c r="L21" s="345">
        <v>6140.5065218000027</v>
      </c>
      <c r="M21" s="345">
        <v>9192.9168399000009</v>
      </c>
      <c r="N21" s="345">
        <v>18016.084585719997</v>
      </c>
      <c r="O21" s="345">
        <v>1009.3333333800002</v>
      </c>
      <c r="P21" s="345">
        <v>6399.0714282199988</v>
      </c>
      <c r="Q21" s="345">
        <v>16714.764705210011</v>
      </c>
      <c r="R21" s="345">
        <v>13050.999996000004</v>
      </c>
      <c r="S21" s="345">
        <v>24293.592307650008</v>
      </c>
      <c r="T21" s="345">
        <v>12894.399999000005</v>
      </c>
      <c r="U21" s="346">
        <v>7394.4444444799974</v>
      </c>
      <c r="V21" s="332"/>
    </row>
    <row r="22" spans="1:22" ht="24" x14ac:dyDescent="0.25">
      <c r="A22" s="627" t="s">
        <v>100</v>
      </c>
      <c r="B22" s="343" t="s">
        <v>93</v>
      </c>
      <c r="C22" s="344">
        <v>0</v>
      </c>
      <c r="D22" s="345">
        <v>0</v>
      </c>
      <c r="E22" s="345">
        <v>0</v>
      </c>
      <c r="F22" s="345">
        <v>0</v>
      </c>
      <c r="G22" s="345">
        <v>0</v>
      </c>
      <c r="H22" s="345">
        <v>0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5">
        <v>0</v>
      </c>
      <c r="P22" s="345">
        <v>0</v>
      </c>
      <c r="Q22" s="345">
        <v>0</v>
      </c>
      <c r="R22" s="345">
        <v>0</v>
      </c>
      <c r="S22" s="345">
        <v>0</v>
      </c>
      <c r="T22" s="345">
        <v>0</v>
      </c>
      <c r="U22" s="346">
        <v>0</v>
      </c>
      <c r="V22" s="332"/>
    </row>
    <row r="23" spans="1:22" ht="24" x14ac:dyDescent="0.25">
      <c r="A23" s="627"/>
      <c r="B23" s="343" t="s">
        <v>94</v>
      </c>
      <c r="C23" s="344">
        <v>3557.1781868099997</v>
      </c>
      <c r="D23" s="345">
        <v>1020.2619047000001</v>
      </c>
      <c r="E23" s="345">
        <v>2536.9162821100003</v>
      </c>
      <c r="F23" s="345">
        <v>2052.2119047000001</v>
      </c>
      <c r="G23" s="345">
        <v>1436.0445134000001</v>
      </c>
      <c r="H23" s="345">
        <v>68.921768709999995</v>
      </c>
      <c r="I23" s="345">
        <v>1137.8333332700001</v>
      </c>
      <c r="J23" s="345">
        <v>41.755102039999997</v>
      </c>
      <c r="K23" s="345">
        <v>0</v>
      </c>
      <c r="L23" s="345">
        <v>415.78260870000003</v>
      </c>
      <c r="M23" s="345">
        <v>0</v>
      </c>
      <c r="N23" s="345">
        <v>630.17857140000001</v>
      </c>
      <c r="O23" s="345">
        <v>0</v>
      </c>
      <c r="P23" s="345">
        <v>464.92857140000001</v>
      </c>
      <c r="Q23" s="345">
        <v>0</v>
      </c>
      <c r="R23" s="345">
        <v>0</v>
      </c>
      <c r="S23" s="345">
        <v>866.7</v>
      </c>
      <c r="T23" s="345">
        <v>0</v>
      </c>
      <c r="U23" s="346">
        <v>0</v>
      </c>
      <c r="V23" s="332"/>
    </row>
    <row r="24" spans="1:22" ht="24" x14ac:dyDescent="0.25">
      <c r="A24" s="627"/>
      <c r="B24" s="343" t="s">
        <v>95</v>
      </c>
      <c r="C24" s="344">
        <v>16913.144341846993</v>
      </c>
      <c r="D24" s="345">
        <v>5927.8847518800003</v>
      </c>
      <c r="E24" s="345">
        <v>10985.259589966992</v>
      </c>
      <c r="F24" s="345">
        <v>11522.246791669997</v>
      </c>
      <c r="G24" s="345">
        <v>4477.2285813570006</v>
      </c>
      <c r="H24" s="345">
        <v>913.66896882000026</v>
      </c>
      <c r="I24" s="345">
        <v>1774.6666665800003</v>
      </c>
      <c r="J24" s="345">
        <v>1288.931594847</v>
      </c>
      <c r="K24" s="345">
        <v>3900.25</v>
      </c>
      <c r="L24" s="345">
        <v>3587.7108696000009</v>
      </c>
      <c r="M24" s="345">
        <v>3801.0831600499992</v>
      </c>
      <c r="N24" s="345">
        <v>187.73684211</v>
      </c>
      <c r="O24" s="345">
        <v>68.666666669999998</v>
      </c>
      <c r="P24" s="345">
        <v>0</v>
      </c>
      <c r="Q24" s="345">
        <v>205.23529413</v>
      </c>
      <c r="R24" s="345">
        <v>0</v>
      </c>
      <c r="S24" s="345">
        <v>1895.7076923000002</v>
      </c>
      <c r="T24" s="345">
        <v>145.6</v>
      </c>
      <c r="U24" s="346">
        <v>57.555555560000002</v>
      </c>
      <c r="V24" s="332"/>
    </row>
    <row r="25" spans="1:22" x14ac:dyDescent="0.25">
      <c r="A25" s="627" t="s">
        <v>101</v>
      </c>
      <c r="B25" s="343" t="s">
        <v>9</v>
      </c>
      <c r="C25" s="344">
        <v>27135.980504167001</v>
      </c>
      <c r="D25" s="345">
        <v>9151.3043414970016</v>
      </c>
      <c r="E25" s="345">
        <v>17984.676162669995</v>
      </c>
      <c r="F25" s="345">
        <v>19108.371396899998</v>
      </c>
      <c r="G25" s="345">
        <v>7079.9461713400015</v>
      </c>
      <c r="H25" s="345">
        <v>947.66293592700015</v>
      </c>
      <c r="I25" s="345">
        <v>1693.1666665700002</v>
      </c>
      <c r="J25" s="345">
        <v>5494.7358276270006</v>
      </c>
      <c r="K25" s="345">
        <v>5913.11184211</v>
      </c>
      <c r="L25" s="345">
        <v>3026.6782609000006</v>
      </c>
      <c r="M25" s="345">
        <v>3890.9750519499994</v>
      </c>
      <c r="N25" s="345">
        <v>1953.1146615700002</v>
      </c>
      <c r="O25" s="345">
        <v>16</v>
      </c>
      <c r="P25" s="345">
        <v>929.85714280000002</v>
      </c>
      <c r="Q25" s="345">
        <v>744.90686272000005</v>
      </c>
      <c r="R25" s="345">
        <v>0</v>
      </c>
      <c r="S25" s="345">
        <v>1895.7076923</v>
      </c>
      <c r="T25" s="345">
        <v>1462.6153844999999</v>
      </c>
      <c r="U25" s="346">
        <v>115.11111112</v>
      </c>
      <c r="V25" s="332"/>
    </row>
    <row r="26" spans="1:22" x14ac:dyDescent="0.25">
      <c r="A26" s="627"/>
      <c r="B26" s="343" t="s">
        <v>10</v>
      </c>
      <c r="C26" s="344">
        <v>148070.01948894508</v>
      </c>
      <c r="D26" s="345">
        <v>20016.949124490999</v>
      </c>
      <c r="E26" s="345">
        <v>128053.07036445395</v>
      </c>
      <c r="F26" s="345">
        <v>121349.93837007984</v>
      </c>
      <c r="G26" s="345">
        <v>22002.063061017987</v>
      </c>
      <c r="H26" s="345">
        <v>4718.0180578470008</v>
      </c>
      <c r="I26" s="345">
        <v>4771.8333333099999</v>
      </c>
      <c r="J26" s="345">
        <v>19020.264172235013</v>
      </c>
      <c r="K26" s="345">
        <v>10879.88815798</v>
      </c>
      <c r="L26" s="345">
        <v>7117.3217392000042</v>
      </c>
      <c r="M26" s="345">
        <v>9103.0249480000002</v>
      </c>
      <c r="N26" s="345">
        <v>16880.885337659998</v>
      </c>
      <c r="O26" s="345">
        <v>1062.0000000500002</v>
      </c>
      <c r="P26" s="345">
        <v>5934.142856819999</v>
      </c>
      <c r="Q26" s="345">
        <v>16175.093136620006</v>
      </c>
      <c r="R26" s="345">
        <v>13050.999996000004</v>
      </c>
      <c r="S26" s="345">
        <v>25160.292307650008</v>
      </c>
      <c r="T26" s="345">
        <v>11577.384614500002</v>
      </c>
      <c r="U26" s="346">
        <v>7336.888888919998</v>
      </c>
      <c r="V26" s="332"/>
    </row>
    <row r="27" spans="1:22" ht="24" x14ac:dyDescent="0.25">
      <c r="A27" s="627" t="s">
        <v>102</v>
      </c>
      <c r="B27" s="343" t="s">
        <v>93</v>
      </c>
      <c r="C27" s="344">
        <v>638.17857140000001</v>
      </c>
      <c r="D27" s="345">
        <v>0</v>
      </c>
      <c r="E27" s="345">
        <v>638.17857140000001</v>
      </c>
      <c r="F27" s="345">
        <v>0</v>
      </c>
      <c r="G27" s="345">
        <v>638.17857140000001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630.17857140000001</v>
      </c>
      <c r="O27" s="345">
        <v>8</v>
      </c>
      <c r="P27" s="345">
        <v>0</v>
      </c>
      <c r="Q27" s="345">
        <v>0</v>
      </c>
      <c r="R27" s="345">
        <v>0</v>
      </c>
      <c r="S27" s="345">
        <v>0</v>
      </c>
      <c r="T27" s="345">
        <v>0</v>
      </c>
      <c r="U27" s="346">
        <v>0</v>
      </c>
      <c r="V27" s="332"/>
    </row>
    <row r="28" spans="1:22" ht="24" x14ac:dyDescent="0.25">
      <c r="A28" s="627"/>
      <c r="B28" s="343" t="s">
        <v>94</v>
      </c>
      <c r="C28" s="344">
        <v>2143.7746990400001</v>
      </c>
      <c r="D28" s="345">
        <v>464.92857140000001</v>
      </c>
      <c r="E28" s="345">
        <v>1678.8461276400001</v>
      </c>
      <c r="F28" s="345">
        <v>1474.7833333000001</v>
      </c>
      <c r="G28" s="345">
        <v>546.08241755000006</v>
      </c>
      <c r="H28" s="345">
        <v>122.90894819</v>
      </c>
      <c r="I28" s="345">
        <v>0</v>
      </c>
      <c r="J28" s="345">
        <v>41.755102039999997</v>
      </c>
      <c r="K28" s="345">
        <v>0</v>
      </c>
      <c r="L28" s="345">
        <v>0</v>
      </c>
      <c r="M28" s="345">
        <v>0</v>
      </c>
      <c r="N28" s="345">
        <v>0</v>
      </c>
      <c r="O28" s="345">
        <v>0</v>
      </c>
      <c r="P28" s="345">
        <v>464.92857140000001</v>
      </c>
      <c r="Q28" s="345">
        <v>608.08333330000005</v>
      </c>
      <c r="R28" s="345">
        <v>0</v>
      </c>
      <c r="S28" s="345">
        <v>1029.0076923000001</v>
      </c>
      <c r="T28" s="345">
        <v>0</v>
      </c>
      <c r="U28" s="346">
        <v>0</v>
      </c>
      <c r="V28" s="332"/>
    </row>
    <row r="29" spans="1:22" ht="24" x14ac:dyDescent="0.25">
      <c r="A29" s="627"/>
      <c r="B29" s="343" t="s">
        <v>95</v>
      </c>
      <c r="C29" s="344">
        <v>24354.027233727</v>
      </c>
      <c r="D29" s="345">
        <v>8686.3757700970018</v>
      </c>
      <c r="E29" s="345">
        <v>15667.651463629998</v>
      </c>
      <c r="F29" s="345">
        <v>17633.5880636</v>
      </c>
      <c r="G29" s="345">
        <v>5895.6851823900015</v>
      </c>
      <c r="H29" s="345">
        <v>824.7539877370001</v>
      </c>
      <c r="I29" s="345">
        <v>1693.1666665700002</v>
      </c>
      <c r="J29" s="345">
        <v>5452.980725587001</v>
      </c>
      <c r="K29" s="345">
        <v>5913.11184211</v>
      </c>
      <c r="L29" s="345">
        <v>3026.6782609000006</v>
      </c>
      <c r="M29" s="345">
        <v>3890.9750519499994</v>
      </c>
      <c r="N29" s="345">
        <v>1322.9360901700002</v>
      </c>
      <c r="O29" s="345">
        <v>8</v>
      </c>
      <c r="P29" s="345">
        <v>464.92857140000001</v>
      </c>
      <c r="Q29" s="345">
        <v>136.82352942</v>
      </c>
      <c r="R29" s="345">
        <v>0</v>
      </c>
      <c r="S29" s="345">
        <v>866.7</v>
      </c>
      <c r="T29" s="345">
        <v>1462.6153844999999</v>
      </c>
      <c r="U29" s="346">
        <v>115.11111112</v>
      </c>
      <c r="V29" s="332"/>
    </row>
    <row r="30" spans="1:22" x14ac:dyDescent="0.25">
      <c r="A30" s="347" t="s">
        <v>1</v>
      </c>
      <c r="B30" s="348" t="s">
        <v>2</v>
      </c>
      <c r="C30" s="349">
        <v>175205.99999311223</v>
      </c>
      <c r="D30" s="350">
        <v>29168.253465987997</v>
      </c>
      <c r="E30" s="350">
        <v>146037.74652712408</v>
      </c>
      <c r="F30" s="350">
        <v>140458.30976697995</v>
      </c>
      <c r="G30" s="350">
        <v>29082.009232357981</v>
      </c>
      <c r="H30" s="350">
        <v>5665.6809937740045</v>
      </c>
      <c r="I30" s="350">
        <v>6464.9999998800058</v>
      </c>
      <c r="J30" s="350">
        <v>24514.999999862015</v>
      </c>
      <c r="K30" s="350">
        <v>16793.00000009</v>
      </c>
      <c r="L30" s="350">
        <v>10144.000000099995</v>
      </c>
      <c r="M30" s="350">
        <v>12993.999999949994</v>
      </c>
      <c r="N30" s="350">
        <v>18833.999999229993</v>
      </c>
      <c r="O30" s="350">
        <v>1078.0000000500002</v>
      </c>
      <c r="P30" s="350">
        <v>6863.9999996199986</v>
      </c>
      <c r="Q30" s="350">
        <v>16919.999999340009</v>
      </c>
      <c r="R30" s="350">
        <v>13050.999996000004</v>
      </c>
      <c r="S30" s="350">
        <v>27055.999999950007</v>
      </c>
      <c r="T30" s="350">
        <v>13039.999999000003</v>
      </c>
      <c r="U30" s="351">
        <v>7452.0000000399978</v>
      </c>
      <c r="V30" s="332"/>
    </row>
    <row r="31" spans="1:22" x14ac:dyDescent="0.25">
      <c r="C31">
        <f>+C9/C30</f>
        <v>0.16894092412243086</v>
      </c>
    </row>
  </sheetData>
  <mergeCells count="14">
    <mergeCell ref="I1:U1"/>
    <mergeCell ref="A4:A5"/>
    <mergeCell ref="A6:A8"/>
    <mergeCell ref="A9:A10"/>
    <mergeCell ref="A11:A13"/>
    <mergeCell ref="A25:A26"/>
    <mergeCell ref="A27:A29"/>
    <mergeCell ref="A1:B3"/>
    <mergeCell ref="D1:E1"/>
    <mergeCell ref="F1:H1"/>
    <mergeCell ref="A15:A16"/>
    <mergeCell ref="A17:A19"/>
    <mergeCell ref="A20:A21"/>
    <mergeCell ref="A22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3" sqref="H3"/>
    </sheetView>
  </sheetViews>
  <sheetFormatPr defaultRowHeight="15" x14ac:dyDescent="0.25"/>
  <cols>
    <col min="1" max="1" width="18.140625" customWidth="1"/>
    <col min="5" max="5" width="18.140625" customWidth="1"/>
  </cols>
  <sheetData>
    <row r="1" spans="1:7" x14ac:dyDescent="0.25">
      <c r="A1" s="527" t="s">
        <v>0</v>
      </c>
      <c r="B1" s="527"/>
      <c r="C1" s="13" t="s">
        <v>1</v>
      </c>
      <c r="D1" s="14"/>
      <c r="E1" s="527" t="s">
        <v>0</v>
      </c>
      <c r="F1" s="527"/>
      <c r="G1" s="13" t="s">
        <v>1</v>
      </c>
    </row>
    <row r="2" spans="1:7" x14ac:dyDescent="0.25">
      <c r="A2" s="527"/>
      <c r="B2" s="527"/>
      <c r="C2" s="15" t="s">
        <v>2</v>
      </c>
      <c r="D2" s="14"/>
      <c r="E2" s="527"/>
      <c r="F2" s="527"/>
      <c r="G2" s="15" t="s">
        <v>2</v>
      </c>
    </row>
    <row r="3" spans="1:7" x14ac:dyDescent="0.25">
      <c r="A3" s="528"/>
      <c r="B3" s="528"/>
      <c r="C3" s="16" t="s">
        <v>3</v>
      </c>
      <c r="D3" s="14"/>
      <c r="E3" s="528"/>
      <c r="F3" s="528"/>
      <c r="G3" s="16" t="s">
        <v>25</v>
      </c>
    </row>
    <row r="4" spans="1:7" ht="63.75" customHeight="1" x14ac:dyDescent="0.25">
      <c r="A4" s="529" t="s">
        <v>8</v>
      </c>
      <c r="B4" s="17" t="s">
        <v>9</v>
      </c>
      <c r="C4" s="18">
        <v>92</v>
      </c>
      <c r="D4" s="14"/>
      <c r="E4" s="529" t="s">
        <v>8</v>
      </c>
      <c r="F4" s="17" t="s">
        <v>9</v>
      </c>
      <c r="G4" s="12">
        <f>C4/C$6</f>
        <v>0.16819012797074953</v>
      </c>
    </row>
    <row r="5" spans="1:7" ht="45" customHeight="1" x14ac:dyDescent="0.25">
      <c r="A5" s="530"/>
      <c r="B5" s="19" t="s">
        <v>10</v>
      </c>
      <c r="C5" s="20">
        <v>455</v>
      </c>
      <c r="D5" s="14"/>
      <c r="E5" s="530"/>
      <c r="F5" s="19" t="s">
        <v>10</v>
      </c>
      <c r="G5" s="12">
        <f t="shared" ref="G5:G6" si="0">C5/C$6</f>
        <v>0.8318098720292505</v>
      </c>
    </row>
    <row r="6" spans="1:7" x14ac:dyDescent="0.25">
      <c r="A6" s="21" t="s">
        <v>1</v>
      </c>
      <c r="B6" s="22" t="s">
        <v>2</v>
      </c>
      <c r="C6" s="23">
        <v>547</v>
      </c>
      <c r="D6" s="14"/>
      <c r="E6" s="21" t="s">
        <v>1</v>
      </c>
      <c r="F6" s="22" t="s">
        <v>2</v>
      </c>
      <c r="G6" s="12">
        <f t="shared" si="0"/>
        <v>1</v>
      </c>
    </row>
  </sheetData>
  <mergeCells count="4">
    <mergeCell ref="A1:B3"/>
    <mergeCell ref="A4:A5"/>
    <mergeCell ref="E1:F3"/>
    <mergeCell ref="E4:E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C4" sqref="C4:U7"/>
    </sheetView>
  </sheetViews>
  <sheetFormatPr defaultRowHeight="15" x14ac:dyDescent="0.25"/>
  <cols>
    <col min="1" max="1" width="27.7109375" customWidth="1"/>
    <col min="2" max="2" width="16.28515625" customWidth="1"/>
  </cols>
  <sheetData>
    <row r="1" spans="1:22" x14ac:dyDescent="0.25">
      <c r="A1" s="635" t="s">
        <v>0</v>
      </c>
      <c r="B1" s="635"/>
      <c r="C1" s="352" t="s">
        <v>1</v>
      </c>
      <c r="D1" s="637" t="s">
        <v>8</v>
      </c>
      <c r="E1" s="637"/>
      <c r="F1" s="637" t="s">
        <v>4</v>
      </c>
      <c r="G1" s="637"/>
      <c r="H1" s="637"/>
      <c r="I1" s="637" t="s">
        <v>11</v>
      </c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8"/>
      <c r="V1" s="353"/>
    </row>
    <row r="2" spans="1:22" ht="96.75" x14ac:dyDescent="0.25">
      <c r="A2" s="635"/>
      <c r="B2" s="635"/>
      <c r="C2" s="354" t="s">
        <v>2</v>
      </c>
      <c r="D2" s="355" t="s">
        <v>9</v>
      </c>
      <c r="E2" s="355" t="s">
        <v>10</v>
      </c>
      <c r="F2" s="355" t="s">
        <v>5</v>
      </c>
      <c r="G2" s="355" t="s">
        <v>6</v>
      </c>
      <c r="H2" s="355" t="s">
        <v>7</v>
      </c>
      <c r="I2" s="355" t="s">
        <v>12</v>
      </c>
      <c r="J2" s="355" t="s">
        <v>13</v>
      </c>
      <c r="K2" s="355" t="s">
        <v>14</v>
      </c>
      <c r="L2" s="355" t="s">
        <v>15</v>
      </c>
      <c r="M2" s="355" t="s">
        <v>16</v>
      </c>
      <c r="N2" s="355" t="s">
        <v>17</v>
      </c>
      <c r="O2" s="355" t="s">
        <v>18</v>
      </c>
      <c r="P2" s="355" t="s">
        <v>19</v>
      </c>
      <c r="Q2" s="355" t="s">
        <v>20</v>
      </c>
      <c r="R2" s="355" t="s">
        <v>21</v>
      </c>
      <c r="S2" s="355" t="s">
        <v>22</v>
      </c>
      <c r="T2" s="355" t="s">
        <v>23</v>
      </c>
      <c r="U2" s="356" t="s">
        <v>24</v>
      </c>
      <c r="V2" s="353"/>
    </row>
    <row r="3" spans="1:22" x14ac:dyDescent="0.25">
      <c r="A3" s="636"/>
      <c r="B3" s="636"/>
      <c r="C3" s="357" t="s">
        <v>25</v>
      </c>
      <c r="D3" s="357" t="s">
        <v>25</v>
      </c>
      <c r="E3" s="357" t="s">
        <v>25</v>
      </c>
      <c r="F3" s="357" t="s">
        <v>25</v>
      </c>
      <c r="G3" s="357" t="s">
        <v>25</v>
      </c>
      <c r="H3" s="357" t="s">
        <v>25</v>
      </c>
      <c r="I3" s="357" t="s">
        <v>25</v>
      </c>
      <c r="J3" s="357" t="s">
        <v>25</v>
      </c>
      <c r="K3" s="357" t="s">
        <v>25</v>
      </c>
      <c r="L3" s="357" t="s">
        <v>25</v>
      </c>
      <c r="M3" s="357" t="s">
        <v>25</v>
      </c>
      <c r="N3" s="357" t="s">
        <v>25</v>
      </c>
      <c r="O3" s="357" t="s">
        <v>25</v>
      </c>
      <c r="P3" s="357" t="s">
        <v>25</v>
      </c>
      <c r="Q3" s="357" t="s">
        <v>25</v>
      </c>
      <c r="R3" s="357" t="s">
        <v>25</v>
      </c>
      <c r="S3" s="357" t="s">
        <v>25</v>
      </c>
      <c r="T3" s="357" t="s">
        <v>25</v>
      </c>
      <c r="U3" s="357" t="s">
        <v>25</v>
      </c>
      <c r="V3" s="353"/>
    </row>
    <row r="4" spans="1:22" x14ac:dyDescent="0.25">
      <c r="A4" s="633" t="s">
        <v>104</v>
      </c>
      <c r="B4" s="360" t="s">
        <v>105</v>
      </c>
      <c r="C4" s="56">
        <f>C12/C$15</f>
        <v>7.8705847801000567E-2</v>
      </c>
      <c r="D4" s="56">
        <f t="shared" ref="D4:U7" si="0">D12/D$15</f>
        <v>4.7083152750348675E-3</v>
      </c>
      <c r="E4" s="56">
        <f t="shared" si="0"/>
        <v>9.3485443048823613E-2</v>
      </c>
      <c r="F4" s="56">
        <f t="shared" si="0"/>
        <v>8.9565556914222952E-2</v>
      </c>
      <c r="G4" s="56">
        <f t="shared" si="0"/>
        <v>2.970302094632685E-2</v>
      </c>
      <c r="H4" s="56">
        <f t="shared" si="0"/>
        <v>6.1014113353694575E-2</v>
      </c>
      <c r="I4" s="56">
        <f t="shared" si="0"/>
        <v>0</v>
      </c>
      <c r="J4" s="56">
        <f t="shared" si="0"/>
        <v>7.886651068533071E-2</v>
      </c>
      <c r="K4" s="56">
        <f t="shared" si="0"/>
        <v>0.11986314786513502</v>
      </c>
      <c r="L4" s="56">
        <f t="shared" si="0"/>
        <v>4.6715556850880198E-2</v>
      </c>
      <c r="M4" s="56">
        <f t="shared" si="0"/>
        <v>6.7078296490946154E-2</v>
      </c>
      <c r="N4" s="56">
        <f t="shared" si="0"/>
        <v>0.10370153242273819</v>
      </c>
      <c r="O4" s="56">
        <f t="shared" si="0"/>
        <v>0.26221397649989725</v>
      </c>
      <c r="P4" s="56">
        <f t="shared" si="0"/>
        <v>6.7734348983936363E-2</v>
      </c>
      <c r="Q4" s="56">
        <f t="shared" si="0"/>
        <v>0.11994593936815386</v>
      </c>
      <c r="R4" s="56">
        <f t="shared" si="0"/>
        <v>0</v>
      </c>
      <c r="S4" s="56">
        <f t="shared" si="0"/>
        <v>0.131133716963208</v>
      </c>
      <c r="T4" s="56">
        <f t="shared" si="0"/>
        <v>0</v>
      </c>
      <c r="U4" s="56">
        <f t="shared" si="0"/>
        <v>2.9497501959047257E-2</v>
      </c>
      <c r="V4" s="353"/>
    </row>
    <row r="5" spans="1:22" x14ac:dyDescent="0.25">
      <c r="A5" s="634"/>
      <c r="B5" s="364" t="s">
        <v>106</v>
      </c>
      <c r="C5" s="56">
        <f t="shared" ref="C5:R7" si="1">C13/C$15</f>
        <v>0.32394425141421079</v>
      </c>
      <c r="D5" s="56">
        <f t="shared" si="1"/>
        <v>0.32919646016367188</v>
      </c>
      <c r="E5" s="56">
        <f t="shared" si="1"/>
        <v>0.32289522292874284</v>
      </c>
      <c r="F5" s="56">
        <f t="shared" si="1"/>
        <v>0.334190214542258</v>
      </c>
      <c r="G5" s="56">
        <f t="shared" si="1"/>
        <v>0.27986994228173806</v>
      </c>
      <c r="H5" s="56">
        <f t="shared" si="1"/>
        <v>0.29616979712129071</v>
      </c>
      <c r="I5" s="56">
        <f t="shared" si="1"/>
        <v>0.17834493427090498</v>
      </c>
      <c r="J5" s="56">
        <f t="shared" si="1"/>
        <v>0.31960253405878447</v>
      </c>
      <c r="K5" s="56">
        <f t="shared" si="1"/>
        <v>0.19660623787544249</v>
      </c>
      <c r="L5" s="56">
        <f t="shared" si="1"/>
        <v>0.17827094191464646</v>
      </c>
      <c r="M5" s="56">
        <f t="shared" si="1"/>
        <v>0.22544772783294389</v>
      </c>
      <c r="N5" s="56">
        <f t="shared" si="1"/>
        <v>0.38466916335065293</v>
      </c>
      <c r="O5" s="56">
        <f t="shared" si="1"/>
        <v>0.71552257266625585</v>
      </c>
      <c r="P5" s="56">
        <f t="shared" si="1"/>
        <v>0.36453130203212741</v>
      </c>
      <c r="Q5" s="56">
        <f t="shared" si="1"/>
        <v>0.35983781810446164</v>
      </c>
      <c r="R5" s="56">
        <f t="shared" si="1"/>
        <v>0.41666666666666657</v>
      </c>
      <c r="S5" s="56">
        <f t="shared" si="0"/>
        <v>0.3353329845789017</v>
      </c>
      <c r="T5" s="56">
        <f t="shared" si="0"/>
        <v>0.41126710712509706</v>
      </c>
      <c r="U5" s="56">
        <f t="shared" si="0"/>
        <v>0.43599886724403675</v>
      </c>
      <c r="V5" s="353"/>
    </row>
    <row r="6" spans="1:22" x14ac:dyDescent="0.25">
      <c r="A6" s="634"/>
      <c r="B6" s="364" t="s">
        <v>107</v>
      </c>
      <c r="C6" s="56">
        <f t="shared" si="1"/>
        <v>0.59734990078478634</v>
      </c>
      <c r="D6" s="56">
        <f t="shared" si="0"/>
        <v>0.66609522456129344</v>
      </c>
      <c r="E6" s="56">
        <f t="shared" si="0"/>
        <v>0.58361933402243171</v>
      </c>
      <c r="F6" s="56">
        <f t="shared" si="0"/>
        <v>0.57624422854351809</v>
      </c>
      <c r="G6" s="56">
        <f t="shared" si="0"/>
        <v>0.69042703677193562</v>
      </c>
      <c r="H6" s="56">
        <f t="shared" si="0"/>
        <v>0.64281608952501346</v>
      </c>
      <c r="I6" s="56">
        <f t="shared" si="0"/>
        <v>0.82165506572909419</v>
      </c>
      <c r="J6" s="56">
        <f t="shared" si="0"/>
        <v>0.60153095525588463</v>
      </c>
      <c r="K6" s="56">
        <f t="shared" si="0"/>
        <v>0.68353061425942252</v>
      </c>
      <c r="L6" s="56">
        <f t="shared" si="0"/>
        <v>0.77501350123447421</v>
      </c>
      <c r="M6" s="56">
        <f t="shared" si="0"/>
        <v>0.70747397567611015</v>
      </c>
      <c r="N6" s="56">
        <f t="shared" si="0"/>
        <v>0.51162930422660924</v>
      </c>
      <c r="O6" s="56">
        <f t="shared" si="0"/>
        <v>2.2263450833846777E-2</v>
      </c>
      <c r="P6" s="56">
        <f t="shared" si="0"/>
        <v>0.56773434898393649</v>
      </c>
      <c r="Q6" s="56">
        <f t="shared" si="0"/>
        <v>0.52021624252738419</v>
      </c>
      <c r="R6" s="56">
        <f t="shared" si="0"/>
        <v>0.58333333333333326</v>
      </c>
      <c r="S6" s="56">
        <f t="shared" si="0"/>
        <v>0.53353329845789021</v>
      </c>
      <c r="T6" s="56">
        <f t="shared" si="0"/>
        <v>0.58873289287490282</v>
      </c>
      <c r="U6" s="56">
        <f t="shared" si="0"/>
        <v>0.53450363079691654</v>
      </c>
      <c r="V6" s="353"/>
    </row>
    <row r="7" spans="1:22" x14ac:dyDescent="0.25">
      <c r="A7" s="368" t="s">
        <v>1</v>
      </c>
      <c r="B7" s="369" t="s">
        <v>2</v>
      </c>
      <c r="C7" s="56">
        <f t="shared" si="1"/>
        <v>1</v>
      </c>
      <c r="D7" s="56">
        <f t="shared" si="0"/>
        <v>1</v>
      </c>
      <c r="E7" s="56">
        <f t="shared" si="0"/>
        <v>1</v>
      </c>
      <c r="F7" s="56">
        <f t="shared" si="0"/>
        <v>1</v>
      </c>
      <c r="G7" s="56">
        <f t="shared" si="0"/>
        <v>1</v>
      </c>
      <c r="H7" s="56">
        <f t="shared" si="0"/>
        <v>1</v>
      </c>
      <c r="I7" s="56">
        <f t="shared" si="0"/>
        <v>1</v>
      </c>
      <c r="J7" s="56">
        <f t="shared" si="0"/>
        <v>1</v>
      </c>
      <c r="K7" s="56">
        <f t="shared" si="0"/>
        <v>1</v>
      </c>
      <c r="L7" s="56">
        <f t="shared" si="0"/>
        <v>1</v>
      </c>
      <c r="M7" s="56">
        <f t="shared" si="0"/>
        <v>1</v>
      </c>
      <c r="N7" s="56">
        <f t="shared" si="0"/>
        <v>1</v>
      </c>
      <c r="O7" s="56">
        <f t="shared" si="0"/>
        <v>1</v>
      </c>
      <c r="P7" s="56">
        <f t="shared" si="0"/>
        <v>1</v>
      </c>
      <c r="Q7" s="56">
        <f t="shared" si="0"/>
        <v>1</v>
      </c>
      <c r="R7" s="56">
        <f t="shared" si="0"/>
        <v>1</v>
      </c>
      <c r="S7" s="56">
        <f t="shared" si="0"/>
        <v>1</v>
      </c>
      <c r="T7" s="56">
        <f t="shared" si="0"/>
        <v>1</v>
      </c>
      <c r="U7" s="56">
        <f t="shared" si="0"/>
        <v>1</v>
      </c>
      <c r="V7" s="353"/>
    </row>
    <row r="9" spans="1:22" x14ac:dyDescent="0.25">
      <c r="A9" s="635" t="s">
        <v>0</v>
      </c>
      <c r="B9" s="635"/>
      <c r="C9" s="352" t="s">
        <v>1</v>
      </c>
      <c r="D9" s="637" t="s">
        <v>8</v>
      </c>
      <c r="E9" s="637"/>
      <c r="F9" s="637" t="s">
        <v>4</v>
      </c>
      <c r="G9" s="637"/>
      <c r="H9" s="637"/>
      <c r="I9" s="637" t="s">
        <v>11</v>
      </c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8"/>
      <c r="V9" s="353"/>
    </row>
    <row r="10" spans="1:22" ht="96.75" x14ac:dyDescent="0.25">
      <c r="A10" s="635"/>
      <c r="B10" s="635"/>
      <c r="C10" s="354" t="s">
        <v>2</v>
      </c>
      <c r="D10" s="355" t="s">
        <v>9</v>
      </c>
      <c r="E10" s="355" t="s">
        <v>10</v>
      </c>
      <c r="F10" s="355" t="s">
        <v>5</v>
      </c>
      <c r="G10" s="355" t="s">
        <v>6</v>
      </c>
      <c r="H10" s="355" t="s">
        <v>7</v>
      </c>
      <c r="I10" s="355" t="s">
        <v>12</v>
      </c>
      <c r="J10" s="355" t="s">
        <v>13</v>
      </c>
      <c r="K10" s="355" t="s">
        <v>14</v>
      </c>
      <c r="L10" s="355" t="s">
        <v>15</v>
      </c>
      <c r="M10" s="355" t="s">
        <v>16</v>
      </c>
      <c r="N10" s="355" t="s">
        <v>17</v>
      </c>
      <c r="O10" s="355" t="s">
        <v>18</v>
      </c>
      <c r="P10" s="355" t="s">
        <v>19</v>
      </c>
      <c r="Q10" s="355" t="s">
        <v>20</v>
      </c>
      <c r="R10" s="355" t="s">
        <v>21</v>
      </c>
      <c r="S10" s="355" t="s">
        <v>22</v>
      </c>
      <c r="T10" s="355" t="s">
        <v>23</v>
      </c>
      <c r="U10" s="356" t="s">
        <v>24</v>
      </c>
      <c r="V10" s="353"/>
    </row>
    <row r="11" spans="1:22" x14ac:dyDescent="0.25">
      <c r="A11" s="636"/>
      <c r="B11" s="636"/>
      <c r="C11" s="357" t="s">
        <v>3</v>
      </c>
      <c r="D11" s="358" t="s">
        <v>3</v>
      </c>
      <c r="E11" s="358" t="s">
        <v>3</v>
      </c>
      <c r="F11" s="358" t="s">
        <v>3</v>
      </c>
      <c r="G11" s="358" t="s">
        <v>3</v>
      </c>
      <c r="H11" s="358" t="s">
        <v>3</v>
      </c>
      <c r="I11" s="358" t="s">
        <v>3</v>
      </c>
      <c r="J11" s="358" t="s">
        <v>3</v>
      </c>
      <c r="K11" s="358" t="s">
        <v>3</v>
      </c>
      <c r="L11" s="358" t="s">
        <v>3</v>
      </c>
      <c r="M11" s="358" t="s">
        <v>3</v>
      </c>
      <c r="N11" s="358" t="s">
        <v>3</v>
      </c>
      <c r="O11" s="358" t="s">
        <v>3</v>
      </c>
      <c r="P11" s="358" t="s">
        <v>3</v>
      </c>
      <c r="Q11" s="358" t="s">
        <v>3</v>
      </c>
      <c r="R11" s="358" t="s">
        <v>3</v>
      </c>
      <c r="S11" s="358" t="s">
        <v>3</v>
      </c>
      <c r="T11" s="358" t="s">
        <v>3</v>
      </c>
      <c r="U11" s="359" t="s">
        <v>3</v>
      </c>
      <c r="V11" s="353"/>
    </row>
    <row r="12" spans="1:22" x14ac:dyDescent="0.25">
      <c r="A12" s="633" t="s">
        <v>104</v>
      </c>
      <c r="B12" s="360" t="s">
        <v>105</v>
      </c>
      <c r="C12" s="361">
        <v>13789.736769279998</v>
      </c>
      <c r="D12" s="362">
        <v>137.33333334</v>
      </c>
      <c r="E12" s="362">
        <v>13652.403435939998</v>
      </c>
      <c r="F12" s="362">
        <v>12580.22673751</v>
      </c>
      <c r="G12" s="362">
        <v>863.82352938999998</v>
      </c>
      <c r="H12" s="362">
        <v>345.68650238000004</v>
      </c>
      <c r="I12" s="362">
        <v>0</v>
      </c>
      <c r="J12" s="362">
        <v>1933.4125094400001</v>
      </c>
      <c r="K12" s="362">
        <v>2012.86184211</v>
      </c>
      <c r="L12" s="362">
        <v>473.88260870000005</v>
      </c>
      <c r="M12" s="362">
        <v>871.61538459999997</v>
      </c>
      <c r="N12" s="362">
        <v>1953.1146615700002</v>
      </c>
      <c r="O12" s="362">
        <v>282.66666667999999</v>
      </c>
      <c r="P12" s="362">
        <v>464.92857140000001</v>
      </c>
      <c r="Q12" s="362">
        <v>2029.48529403</v>
      </c>
      <c r="R12" s="362">
        <v>0</v>
      </c>
      <c r="S12" s="362">
        <v>3547.9538461499997</v>
      </c>
      <c r="T12" s="362">
        <v>0</v>
      </c>
      <c r="U12" s="363">
        <v>219.81538459999999</v>
      </c>
      <c r="V12" s="353"/>
    </row>
    <row r="13" spans="1:22" x14ac:dyDescent="0.25">
      <c r="A13" s="634"/>
      <c r="B13" s="364" t="s">
        <v>106</v>
      </c>
      <c r="C13" s="365">
        <v>56756.97651104696</v>
      </c>
      <c r="D13" s="366">
        <v>9602.0857901600011</v>
      </c>
      <c r="E13" s="366">
        <v>47154.890720886971</v>
      </c>
      <c r="F13" s="366">
        <v>46939.792675269964</v>
      </c>
      <c r="G13" s="366">
        <v>8139.1802452970014</v>
      </c>
      <c r="H13" s="366">
        <v>1678.0035904799997</v>
      </c>
      <c r="I13" s="366">
        <v>1153.0000000400003</v>
      </c>
      <c r="J13" s="366">
        <v>7835.0561224070007</v>
      </c>
      <c r="K13" s="366">
        <v>3301.60855266</v>
      </c>
      <c r="L13" s="366">
        <v>1808.3804347999999</v>
      </c>
      <c r="M13" s="366">
        <v>2929.4677754499994</v>
      </c>
      <c r="N13" s="366">
        <v>7244.8590222499988</v>
      </c>
      <c r="O13" s="366">
        <v>771.3333333700001</v>
      </c>
      <c r="P13" s="366">
        <v>2502.1428570100002</v>
      </c>
      <c r="Q13" s="366">
        <v>6088.4558820900011</v>
      </c>
      <c r="R13" s="366">
        <v>5437.9166650000006</v>
      </c>
      <c r="S13" s="366">
        <v>9072.7692307500001</v>
      </c>
      <c r="T13" s="366">
        <v>5362.9230765000002</v>
      </c>
      <c r="U13" s="367">
        <v>3249.0635587200009</v>
      </c>
      <c r="V13" s="353"/>
    </row>
    <row r="14" spans="1:22" x14ac:dyDescent="0.25">
      <c r="A14" s="634"/>
      <c r="B14" s="364" t="s">
        <v>107</v>
      </c>
      <c r="C14" s="365">
        <v>104659.28671278487</v>
      </c>
      <c r="D14" s="366">
        <v>19428.834342488</v>
      </c>
      <c r="E14" s="366">
        <v>85230.452370296844</v>
      </c>
      <c r="F14" s="366">
        <v>80938.290354199853</v>
      </c>
      <c r="G14" s="366">
        <v>20079.005457670995</v>
      </c>
      <c r="H14" s="366">
        <v>3641.9909009139978</v>
      </c>
      <c r="I14" s="366">
        <v>5311.9999998399999</v>
      </c>
      <c r="J14" s="366">
        <v>14746.53136801501</v>
      </c>
      <c r="K14" s="366">
        <v>11478.52960532</v>
      </c>
      <c r="L14" s="366">
        <v>7861.7369566000043</v>
      </c>
      <c r="M14" s="366">
        <v>9192.9168398999973</v>
      </c>
      <c r="N14" s="366">
        <v>9636.0263154099994</v>
      </c>
      <c r="O14" s="366">
        <v>24</v>
      </c>
      <c r="P14" s="366">
        <v>3896.92857121</v>
      </c>
      <c r="Q14" s="366">
        <v>8802.0588232200025</v>
      </c>
      <c r="R14" s="366">
        <v>7613.0833310000016</v>
      </c>
      <c r="S14" s="366">
        <v>14435.276923050005</v>
      </c>
      <c r="T14" s="366">
        <v>7677.0769225000013</v>
      </c>
      <c r="U14" s="367">
        <v>3983.121056720001</v>
      </c>
      <c r="V14" s="353"/>
    </row>
    <row r="15" spans="1:22" x14ac:dyDescent="0.25">
      <c r="A15" s="368" t="s">
        <v>1</v>
      </c>
      <c r="B15" s="369" t="s">
        <v>2</v>
      </c>
      <c r="C15" s="370">
        <v>175205.99999311223</v>
      </c>
      <c r="D15" s="371">
        <v>29168.253465987997</v>
      </c>
      <c r="E15" s="371">
        <v>146037.74652712408</v>
      </c>
      <c r="F15" s="371">
        <v>140458.30976697995</v>
      </c>
      <c r="G15" s="371">
        <v>29082.009232357981</v>
      </c>
      <c r="H15" s="371">
        <v>5665.6809937740045</v>
      </c>
      <c r="I15" s="371">
        <v>6464.9999998800058</v>
      </c>
      <c r="J15" s="371">
        <v>24514.999999862015</v>
      </c>
      <c r="K15" s="371">
        <v>16793.00000009</v>
      </c>
      <c r="L15" s="371">
        <v>10144.000000099995</v>
      </c>
      <c r="M15" s="371">
        <v>12993.999999949994</v>
      </c>
      <c r="N15" s="371">
        <v>18833.999999229993</v>
      </c>
      <c r="O15" s="371">
        <v>1078.0000000500002</v>
      </c>
      <c r="P15" s="371">
        <v>6863.9999996199986</v>
      </c>
      <c r="Q15" s="371">
        <v>16919.999999340009</v>
      </c>
      <c r="R15" s="371">
        <v>13050.999996000004</v>
      </c>
      <c r="S15" s="371">
        <v>27055.999999950007</v>
      </c>
      <c r="T15" s="371">
        <v>13039.999999000003</v>
      </c>
      <c r="U15" s="372">
        <v>7452.0000000399978</v>
      </c>
      <c r="V15" s="353"/>
    </row>
  </sheetData>
  <mergeCells count="10">
    <mergeCell ref="A12:A14"/>
    <mergeCell ref="A1:B3"/>
    <mergeCell ref="D1:E1"/>
    <mergeCell ref="F1:H1"/>
    <mergeCell ref="I1:U1"/>
    <mergeCell ref="A4:A6"/>
    <mergeCell ref="A9:B11"/>
    <mergeCell ref="D9:E9"/>
    <mergeCell ref="F9:H9"/>
    <mergeCell ref="I9:U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L27" sqref="L27"/>
    </sheetView>
  </sheetViews>
  <sheetFormatPr defaultRowHeight="15" x14ac:dyDescent="0.25"/>
  <cols>
    <col min="1" max="1" width="36.140625" customWidth="1"/>
  </cols>
  <sheetData>
    <row r="1" spans="1:22" x14ac:dyDescent="0.25">
      <c r="A1" s="641" t="s">
        <v>0</v>
      </c>
      <c r="B1" s="641"/>
      <c r="C1" s="373" t="s">
        <v>1</v>
      </c>
      <c r="D1" s="643" t="s">
        <v>8</v>
      </c>
      <c r="E1" s="643"/>
      <c r="F1" s="643" t="s">
        <v>4</v>
      </c>
      <c r="G1" s="643"/>
      <c r="H1" s="643"/>
      <c r="I1" s="643" t="s">
        <v>11</v>
      </c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4"/>
      <c r="V1" s="374"/>
    </row>
    <row r="2" spans="1:22" ht="96.75" x14ac:dyDescent="0.25">
      <c r="A2" s="641"/>
      <c r="B2" s="641"/>
      <c r="C2" s="375" t="s">
        <v>2</v>
      </c>
      <c r="D2" s="376" t="s">
        <v>9</v>
      </c>
      <c r="E2" s="376" t="s">
        <v>10</v>
      </c>
      <c r="F2" s="376" t="s">
        <v>5</v>
      </c>
      <c r="G2" s="376" t="s">
        <v>6</v>
      </c>
      <c r="H2" s="376" t="s">
        <v>7</v>
      </c>
      <c r="I2" s="376" t="s">
        <v>12</v>
      </c>
      <c r="J2" s="376" t="s">
        <v>13</v>
      </c>
      <c r="K2" s="376" t="s">
        <v>14</v>
      </c>
      <c r="L2" s="376" t="s">
        <v>15</v>
      </c>
      <c r="M2" s="376" t="s">
        <v>16</v>
      </c>
      <c r="N2" s="376" t="s">
        <v>17</v>
      </c>
      <c r="O2" s="376" t="s">
        <v>18</v>
      </c>
      <c r="P2" s="376" t="s">
        <v>19</v>
      </c>
      <c r="Q2" s="376" t="s">
        <v>20</v>
      </c>
      <c r="R2" s="376" t="s">
        <v>21</v>
      </c>
      <c r="S2" s="376" t="s">
        <v>22</v>
      </c>
      <c r="T2" s="376" t="s">
        <v>23</v>
      </c>
      <c r="U2" s="377" t="s">
        <v>24</v>
      </c>
      <c r="V2" s="374"/>
    </row>
    <row r="3" spans="1:22" x14ac:dyDescent="0.25">
      <c r="A3" s="642"/>
      <c r="B3" s="642"/>
      <c r="C3" s="378" t="s">
        <v>25</v>
      </c>
      <c r="D3" s="378" t="s">
        <v>25</v>
      </c>
      <c r="E3" s="378" t="s">
        <v>25</v>
      </c>
      <c r="F3" s="378" t="s">
        <v>25</v>
      </c>
      <c r="G3" s="378" t="s">
        <v>25</v>
      </c>
      <c r="H3" s="378" t="s">
        <v>25</v>
      </c>
      <c r="I3" s="378" t="s">
        <v>25</v>
      </c>
      <c r="J3" s="378" t="s">
        <v>25</v>
      </c>
      <c r="K3" s="378" t="s">
        <v>25</v>
      </c>
      <c r="L3" s="378" t="s">
        <v>25</v>
      </c>
      <c r="M3" s="378" t="s">
        <v>25</v>
      </c>
      <c r="N3" s="378" t="s">
        <v>25</v>
      </c>
      <c r="O3" s="378" t="s">
        <v>25</v>
      </c>
      <c r="P3" s="378" t="s">
        <v>25</v>
      </c>
      <c r="Q3" s="378" t="s">
        <v>25</v>
      </c>
      <c r="R3" s="378" t="s">
        <v>25</v>
      </c>
      <c r="S3" s="378" t="s">
        <v>25</v>
      </c>
      <c r="T3" s="378" t="s">
        <v>25</v>
      </c>
      <c r="U3" s="378" t="s">
        <v>25</v>
      </c>
      <c r="V3" s="374"/>
    </row>
    <row r="4" spans="1:22" ht="23.25" customHeight="1" x14ac:dyDescent="0.25">
      <c r="A4" s="639" t="s">
        <v>108</v>
      </c>
      <c r="B4" s="381" t="s">
        <v>9</v>
      </c>
      <c r="C4" s="56">
        <f>C11/C$13</f>
        <v>4.92171020387943E-2</v>
      </c>
      <c r="D4" s="56">
        <f t="shared" ref="D4:U6" si="0">D11/D$13</f>
        <v>2.7737512305747357E-2</v>
      </c>
      <c r="E4" s="56">
        <f t="shared" si="0"/>
        <v>5.3507240257015788E-2</v>
      </c>
      <c r="F4" s="56">
        <f t="shared" si="0"/>
        <v>4.8231569872504688E-2</v>
      </c>
      <c r="G4" s="56">
        <f t="shared" si="0"/>
        <v>4.3414793049965233E-2</v>
      </c>
      <c r="H4" s="56">
        <f t="shared" si="0"/>
        <v>0.10343282407074672</v>
      </c>
      <c r="I4" s="56">
        <f t="shared" si="0"/>
        <v>0.25769528227856492</v>
      </c>
      <c r="J4" s="56">
        <f t="shared" si="0"/>
        <v>4.0443777846444241E-2</v>
      </c>
      <c r="K4" s="56">
        <f t="shared" si="0"/>
        <v>0</v>
      </c>
      <c r="L4" s="56">
        <f t="shared" si="0"/>
        <v>0.13155538506376627</v>
      </c>
      <c r="M4" s="56">
        <f t="shared" si="0"/>
        <v>8.0914204125292155E-2</v>
      </c>
      <c r="N4" s="56">
        <f t="shared" si="0"/>
        <v>3.6782283041219214E-2</v>
      </c>
      <c r="O4" s="56">
        <f t="shared" si="0"/>
        <v>7.4211502779489248E-3</v>
      </c>
      <c r="P4" s="56">
        <f t="shared" si="0"/>
        <v>6.7734348983936363E-2</v>
      </c>
      <c r="Q4" s="56">
        <f t="shared" si="0"/>
        <v>8.805045658972295E-2</v>
      </c>
      <c r="R4" s="56">
        <f t="shared" si="0"/>
        <v>0</v>
      </c>
      <c r="S4" s="56">
        <f t="shared" si="0"/>
        <v>3.2033560023713832E-2</v>
      </c>
      <c r="T4" s="56">
        <f t="shared" si="0"/>
        <v>0</v>
      </c>
      <c r="U4" s="56">
        <f t="shared" si="0"/>
        <v>7.7235045034475414E-3</v>
      </c>
      <c r="V4" s="374"/>
    </row>
    <row r="5" spans="1:22" ht="21" customHeight="1" x14ac:dyDescent="0.25">
      <c r="A5" s="640"/>
      <c r="B5" s="385" t="s">
        <v>10</v>
      </c>
      <c r="C5" s="56">
        <f t="shared" ref="C5:R6" si="1">C12/C$13</f>
        <v>0.95078289796120585</v>
      </c>
      <c r="D5" s="56">
        <f t="shared" si="1"/>
        <v>0.97226248769425283</v>
      </c>
      <c r="E5" s="56">
        <f t="shared" si="1"/>
        <v>0.94649275974298375</v>
      </c>
      <c r="F5" s="56">
        <f t="shared" si="1"/>
        <v>0.95176843012749535</v>
      </c>
      <c r="G5" s="56">
        <f t="shared" si="1"/>
        <v>0.95658520695003502</v>
      </c>
      <c r="H5" s="56">
        <f t="shared" si="1"/>
        <v>0.89656717592925306</v>
      </c>
      <c r="I5" s="56">
        <f t="shared" si="1"/>
        <v>0.74230471772143425</v>
      </c>
      <c r="J5" s="56">
        <f t="shared" si="1"/>
        <v>0.95955622215355585</v>
      </c>
      <c r="K5" s="56">
        <f t="shared" si="1"/>
        <v>1</v>
      </c>
      <c r="L5" s="56">
        <f t="shared" si="1"/>
        <v>0.86844461493623426</v>
      </c>
      <c r="M5" s="56">
        <f t="shared" si="1"/>
        <v>0.91908579587470796</v>
      </c>
      <c r="N5" s="56">
        <f t="shared" si="1"/>
        <v>0.96321771695878111</v>
      </c>
      <c r="O5" s="56">
        <f t="shared" si="1"/>
        <v>0.99257884972205113</v>
      </c>
      <c r="P5" s="56">
        <f t="shared" si="1"/>
        <v>0.93226565101606362</v>
      </c>
      <c r="Q5" s="56">
        <f t="shared" si="1"/>
        <v>0.91194954341027712</v>
      </c>
      <c r="R5" s="56">
        <f t="shared" si="1"/>
        <v>1</v>
      </c>
      <c r="S5" s="56">
        <f t="shared" si="0"/>
        <v>0.96796643997628617</v>
      </c>
      <c r="T5" s="56">
        <f t="shared" si="0"/>
        <v>1</v>
      </c>
      <c r="U5" s="56">
        <f t="shared" si="0"/>
        <v>0.99227649549655239</v>
      </c>
      <c r="V5" s="374"/>
    </row>
    <row r="6" spans="1:22" x14ac:dyDescent="0.25">
      <c r="A6" s="389" t="s">
        <v>1</v>
      </c>
      <c r="B6" s="390" t="s">
        <v>2</v>
      </c>
      <c r="C6" s="56">
        <f t="shared" si="1"/>
        <v>1</v>
      </c>
      <c r="D6" s="56">
        <f t="shared" si="0"/>
        <v>1</v>
      </c>
      <c r="E6" s="56">
        <f t="shared" si="0"/>
        <v>1</v>
      </c>
      <c r="F6" s="56">
        <f t="shared" si="0"/>
        <v>1</v>
      </c>
      <c r="G6" s="56">
        <f t="shared" si="0"/>
        <v>1</v>
      </c>
      <c r="H6" s="56">
        <f t="shared" si="0"/>
        <v>1</v>
      </c>
      <c r="I6" s="56">
        <f t="shared" si="0"/>
        <v>1</v>
      </c>
      <c r="J6" s="56">
        <f t="shared" si="0"/>
        <v>1</v>
      </c>
      <c r="K6" s="56">
        <f t="shared" si="0"/>
        <v>1</v>
      </c>
      <c r="L6" s="56">
        <f t="shared" si="0"/>
        <v>1</v>
      </c>
      <c r="M6" s="56">
        <f t="shared" si="0"/>
        <v>1</v>
      </c>
      <c r="N6" s="56">
        <f t="shared" si="0"/>
        <v>1</v>
      </c>
      <c r="O6" s="56">
        <f t="shared" si="0"/>
        <v>1</v>
      </c>
      <c r="P6" s="56">
        <f t="shared" si="0"/>
        <v>1</v>
      </c>
      <c r="Q6" s="56">
        <f t="shared" si="0"/>
        <v>1</v>
      </c>
      <c r="R6" s="56">
        <f t="shared" si="0"/>
        <v>1</v>
      </c>
      <c r="S6" s="56">
        <f t="shared" si="0"/>
        <v>1</v>
      </c>
      <c r="T6" s="56">
        <f t="shared" si="0"/>
        <v>1</v>
      </c>
      <c r="U6" s="56">
        <f t="shared" si="0"/>
        <v>1</v>
      </c>
      <c r="V6" s="374"/>
    </row>
    <row r="8" spans="1:22" x14ac:dyDescent="0.25">
      <c r="A8" s="641" t="s">
        <v>0</v>
      </c>
      <c r="B8" s="641"/>
      <c r="C8" s="373" t="s">
        <v>1</v>
      </c>
      <c r="D8" s="643" t="s">
        <v>8</v>
      </c>
      <c r="E8" s="643"/>
      <c r="F8" s="643" t="s">
        <v>4</v>
      </c>
      <c r="G8" s="643"/>
      <c r="H8" s="643"/>
      <c r="I8" s="643" t="s">
        <v>11</v>
      </c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4"/>
      <c r="V8" s="374"/>
    </row>
    <row r="9" spans="1:22" ht="96.75" x14ac:dyDescent="0.25">
      <c r="A9" s="641"/>
      <c r="B9" s="641"/>
      <c r="C9" s="375" t="s">
        <v>2</v>
      </c>
      <c r="D9" s="376" t="s">
        <v>9</v>
      </c>
      <c r="E9" s="376" t="s">
        <v>10</v>
      </c>
      <c r="F9" s="376" t="s">
        <v>5</v>
      </c>
      <c r="G9" s="376" t="s">
        <v>6</v>
      </c>
      <c r="H9" s="376" t="s">
        <v>7</v>
      </c>
      <c r="I9" s="376" t="s">
        <v>12</v>
      </c>
      <c r="J9" s="376" t="s">
        <v>13</v>
      </c>
      <c r="K9" s="376" t="s">
        <v>14</v>
      </c>
      <c r="L9" s="376" t="s">
        <v>15</v>
      </c>
      <c r="M9" s="376" t="s">
        <v>16</v>
      </c>
      <c r="N9" s="376" t="s">
        <v>17</v>
      </c>
      <c r="O9" s="376" t="s">
        <v>18</v>
      </c>
      <c r="P9" s="376" t="s">
        <v>19</v>
      </c>
      <c r="Q9" s="376" t="s">
        <v>20</v>
      </c>
      <c r="R9" s="376" t="s">
        <v>21</v>
      </c>
      <c r="S9" s="376" t="s">
        <v>22</v>
      </c>
      <c r="T9" s="376" t="s">
        <v>23</v>
      </c>
      <c r="U9" s="377" t="s">
        <v>24</v>
      </c>
      <c r="V9" s="374"/>
    </row>
    <row r="10" spans="1:22" x14ac:dyDescent="0.25">
      <c r="A10" s="642"/>
      <c r="B10" s="642"/>
      <c r="C10" s="378" t="s">
        <v>3</v>
      </c>
      <c r="D10" s="379" t="s">
        <v>3</v>
      </c>
      <c r="E10" s="379" t="s">
        <v>3</v>
      </c>
      <c r="F10" s="379" t="s">
        <v>3</v>
      </c>
      <c r="G10" s="379" t="s">
        <v>3</v>
      </c>
      <c r="H10" s="379" t="s">
        <v>3</v>
      </c>
      <c r="I10" s="379" t="s">
        <v>3</v>
      </c>
      <c r="J10" s="379" t="s">
        <v>3</v>
      </c>
      <c r="K10" s="379" t="s">
        <v>3</v>
      </c>
      <c r="L10" s="379" t="s">
        <v>3</v>
      </c>
      <c r="M10" s="379" t="s">
        <v>3</v>
      </c>
      <c r="N10" s="379" t="s">
        <v>3</v>
      </c>
      <c r="O10" s="379" t="s">
        <v>3</v>
      </c>
      <c r="P10" s="379" t="s">
        <v>3</v>
      </c>
      <c r="Q10" s="379" t="s">
        <v>3</v>
      </c>
      <c r="R10" s="379" t="s">
        <v>3</v>
      </c>
      <c r="S10" s="379" t="s">
        <v>3</v>
      </c>
      <c r="T10" s="379" t="s">
        <v>3</v>
      </c>
      <c r="U10" s="380" t="s">
        <v>3</v>
      </c>
      <c r="V10" s="374"/>
    </row>
    <row r="11" spans="1:22" ht="23.25" customHeight="1" x14ac:dyDescent="0.25">
      <c r="A11" s="639" t="s">
        <v>108</v>
      </c>
      <c r="B11" s="381" t="s">
        <v>9</v>
      </c>
      <c r="C11" s="382">
        <v>8623.1315794699985</v>
      </c>
      <c r="D11" s="383">
        <v>809.05478945000004</v>
      </c>
      <c r="E11" s="383">
        <v>7814.0767900200008</v>
      </c>
      <c r="F11" s="383">
        <v>6774.5247817000009</v>
      </c>
      <c r="G11" s="383">
        <v>1262.5894123</v>
      </c>
      <c r="H11" s="383">
        <v>586.01738547000002</v>
      </c>
      <c r="I11" s="383">
        <v>1665.9999999000001</v>
      </c>
      <c r="J11" s="383">
        <v>991.47921389999999</v>
      </c>
      <c r="K11" s="383">
        <v>0</v>
      </c>
      <c r="L11" s="383">
        <v>1334.4978260999999</v>
      </c>
      <c r="M11" s="383">
        <v>1051.3991684</v>
      </c>
      <c r="N11" s="383">
        <v>692.75751877000005</v>
      </c>
      <c r="O11" s="383">
        <v>8</v>
      </c>
      <c r="P11" s="383">
        <v>464.92857140000001</v>
      </c>
      <c r="Q11" s="383">
        <v>1489.8137254399999</v>
      </c>
      <c r="R11" s="383">
        <v>0</v>
      </c>
      <c r="S11" s="383">
        <v>866.7</v>
      </c>
      <c r="T11" s="383">
        <v>0</v>
      </c>
      <c r="U11" s="384">
        <v>57.555555560000002</v>
      </c>
      <c r="V11" s="374"/>
    </row>
    <row r="12" spans="1:22" ht="19.5" customHeight="1" x14ac:dyDescent="0.25">
      <c r="A12" s="640"/>
      <c r="B12" s="385" t="s">
        <v>10</v>
      </c>
      <c r="C12" s="386">
        <v>166582.86841364225</v>
      </c>
      <c r="D12" s="387">
        <v>28359.198676538002</v>
      </c>
      <c r="E12" s="387">
        <v>138223.66973710401</v>
      </c>
      <c r="F12" s="387">
        <v>133683.78498527996</v>
      </c>
      <c r="G12" s="387">
        <v>27819.419820057989</v>
      </c>
      <c r="H12" s="387">
        <v>5079.663608304003</v>
      </c>
      <c r="I12" s="387">
        <v>4798.9999999800002</v>
      </c>
      <c r="J12" s="387">
        <v>23523.520785962017</v>
      </c>
      <c r="K12" s="387">
        <v>16793.00000009</v>
      </c>
      <c r="L12" s="387">
        <v>8809.5021740000011</v>
      </c>
      <c r="M12" s="387">
        <v>11942.600831549995</v>
      </c>
      <c r="N12" s="387">
        <v>18141.242480459998</v>
      </c>
      <c r="O12" s="387">
        <v>1070.0000000500002</v>
      </c>
      <c r="P12" s="387">
        <v>6399.0714282199988</v>
      </c>
      <c r="Q12" s="387">
        <v>15430.18627390001</v>
      </c>
      <c r="R12" s="387">
        <v>13050.999996000004</v>
      </c>
      <c r="S12" s="387">
        <v>26189.299999950006</v>
      </c>
      <c r="T12" s="387">
        <v>13039.999999000003</v>
      </c>
      <c r="U12" s="388">
        <v>7394.4444444799974</v>
      </c>
      <c r="V12" s="374"/>
    </row>
    <row r="13" spans="1:22" x14ac:dyDescent="0.25">
      <c r="A13" s="389" t="s">
        <v>1</v>
      </c>
      <c r="B13" s="390" t="s">
        <v>2</v>
      </c>
      <c r="C13" s="391">
        <v>175205.99999311223</v>
      </c>
      <c r="D13" s="392">
        <v>29168.253465987997</v>
      </c>
      <c r="E13" s="392">
        <v>146037.74652712408</v>
      </c>
      <c r="F13" s="392">
        <v>140458.30976697995</v>
      </c>
      <c r="G13" s="392">
        <v>29082.009232357981</v>
      </c>
      <c r="H13" s="392">
        <v>5665.6809937740045</v>
      </c>
      <c r="I13" s="392">
        <v>6464.9999998800058</v>
      </c>
      <c r="J13" s="392">
        <v>24514.999999862015</v>
      </c>
      <c r="K13" s="392">
        <v>16793.00000009</v>
      </c>
      <c r="L13" s="392">
        <v>10144.000000099995</v>
      </c>
      <c r="M13" s="392">
        <v>12993.999999949994</v>
      </c>
      <c r="N13" s="392">
        <v>18833.999999229993</v>
      </c>
      <c r="O13" s="392">
        <v>1078.0000000500002</v>
      </c>
      <c r="P13" s="392">
        <v>6863.9999996199986</v>
      </c>
      <c r="Q13" s="392">
        <v>16919.999999340009</v>
      </c>
      <c r="R13" s="392">
        <v>13050.999996000004</v>
      </c>
      <c r="S13" s="392">
        <v>27055.999999950007</v>
      </c>
      <c r="T13" s="392">
        <v>13039.999999000003</v>
      </c>
      <c r="U13" s="393">
        <v>7452.0000000399978</v>
      </c>
      <c r="V13" s="374"/>
    </row>
  </sheetData>
  <mergeCells count="10">
    <mergeCell ref="A11:A12"/>
    <mergeCell ref="A1:B3"/>
    <mergeCell ref="D1:E1"/>
    <mergeCell ref="F1:H1"/>
    <mergeCell ref="I1:U1"/>
    <mergeCell ref="A4:A5"/>
    <mergeCell ref="A8:B10"/>
    <mergeCell ref="D8:E8"/>
    <mergeCell ref="F8:H8"/>
    <mergeCell ref="I8:U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C4" sqref="C4:U7"/>
    </sheetView>
  </sheetViews>
  <sheetFormatPr defaultRowHeight="15" x14ac:dyDescent="0.25"/>
  <cols>
    <col min="1" max="1" width="27.28515625" customWidth="1"/>
    <col min="2" max="2" width="26.42578125" customWidth="1"/>
  </cols>
  <sheetData>
    <row r="1" spans="1:22" x14ac:dyDescent="0.25">
      <c r="A1" s="647" t="s">
        <v>0</v>
      </c>
      <c r="B1" s="647"/>
      <c r="C1" s="394" t="s">
        <v>1</v>
      </c>
      <c r="D1" s="649" t="s">
        <v>8</v>
      </c>
      <c r="E1" s="649"/>
      <c r="F1" s="649" t="s">
        <v>4</v>
      </c>
      <c r="G1" s="649"/>
      <c r="H1" s="649"/>
      <c r="I1" s="649" t="s">
        <v>11</v>
      </c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50"/>
      <c r="V1" s="395"/>
    </row>
    <row r="2" spans="1:22" ht="96.75" x14ac:dyDescent="0.25">
      <c r="A2" s="647"/>
      <c r="B2" s="647"/>
      <c r="C2" s="396" t="s">
        <v>2</v>
      </c>
      <c r="D2" s="397" t="s">
        <v>9</v>
      </c>
      <c r="E2" s="397" t="s">
        <v>10</v>
      </c>
      <c r="F2" s="397" t="s">
        <v>5</v>
      </c>
      <c r="G2" s="397" t="s">
        <v>6</v>
      </c>
      <c r="H2" s="397" t="s">
        <v>7</v>
      </c>
      <c r="I2" s="397" t="s">
        <v>12</v>
      </c>
      <c r="J2" s="397" t="s">
        <v>13</v>
      </c>
      <c r="K2" s="397" t="s">
        <v>14</v>
      </c>
      <c r="L2" s="397" t="s">
        <v>15</v>
      </c>
      <c r="M2" s="397" t="s">
        <v>16</v>
      </c>
      <c r="N2" s="397" t="s">
        <v>17</v>
      </c>
      <c r="O2" s="397" t="s">
        <v>18</v>
      </c>
      <c r="P2" s="397" t="s">
        <v>19</v>
      </c>
      <c r="Q2" s="397" t="s">
        <v>20</v>
      </c>
      <c r="R2" s="397" t="s">
        <v>21</v>
      </c>
      <c r="S2" s="397" t="s">
        <v>22</v>
      </c>
      <c r="T2" s="397" t="s">
        <v>23</v>
      </c>
      <c r="U2" s="398" t="s">
        <v>24</v>
      </c>
      <c r="V2" s="395"/>
    </row>
    <row r="3" spans="1:22" x14ac:dyDescent="0.25">
      <c r="A3" s="648"/>
      <c r="B3" s="648"/>
      <c r="C3" s="399" t="s">
        <v>25</v>
      </c>
      <c r="D3" s="399" t="s">
        <v>25</v>
      </c>
      <c r="E3" s="399" t="s">
        <v>25</v>
      </c>
      <c r="F3" s="399" t="s">
        <v>25</v>
      </c>
      <c r="G3" s="399" t="s">
        <v>25</v>
      </c>
      <c r="H3" s="399" t="s">
        <v>25</v>
      </c>
      <c r="I3" s="399" t="s">
        <v>25</v>
      </c>
      <c r="J3" s="399" t="s">
        <v>25</v>
      </c>
      <c r="K3" s="399" t="s">
        <v>25</v>
      </c>
      <c r="L3" s="399" t="s">
        <v>25</v>
      </c>
      <c r="M3" s="399" t="s">
        <v>25</v>
      </c>
      <c r="N3" s="399" t="s">
        <v>25</v>
      </c>
      <c r="O3" s="399" t="s">
        <v>25</v>
      </c>
      <c r="P3" s="399" t="s">
        <v>25</v>
      </c>
      <c r="Q3" s="399" t="s">
        <v>25</v>
      </c>
      <c r="R3" s="399" t="s">
        <v>25</v>
      </c>
      <c r="S3" s="399" t="s">
        <v>25</v>
      </c>
      <c r="T3" s="399" t="s">
        <v>25</v>
      </c>
      <c r="U3" s="399" t="s">
        <v>25</v>
      </c>
      <c r="V3" s="395"/>
    </row>
    <row r="4" spans="1:22" x14ac:dyDescent="0.25">
      <c r="A4" s="645" t="s">
        <v>109</v>
      </c>
      <c r="B4" s="402" t="s">
        <v>110</v>
      </c>
      <c r="C4" s="56">
        <f>C12/C$15</f>
        <v>8.246378909551039E-3</v>
      </c>
      <c r="D4" s="56">
        <f t="shared" ref="D4:U7" si="0">D12/D$15</f>
        <v>9.313779003490226E-4</v>
      </c>
      <c r="E4" s="56">
        <f t="shared" si="0"/>
        <v>9.7074107907895949E-3</v>
      </c>
      <c r="F4" s="56">
        <f t="shared" si="0"/>
        <v>8.8825807256958985E-3</v>
      </c>
      <c r="G4" s="56">
        <f t="shared" si="0"/>
        <v>3.0775040092628192E-3</v>
      </c>
      <c r="H4" s="56">
        <f t="shared" si="0"/>
        <v>1.9006150924898917E-2</v>
      </c>
      <c r="I4" s="56">
        <f t="shared" si="0"/>
        <v>1.2606341842461361E-2</v>
      </c>
      <c r="J4" s="56">
        <f t="shared" si="0"/>
        <v>3.1927542472135653E-2</v>
      </c>
      <c r="K4" s="56">
        <f t="shared" si="0"/>
        <v>3.7358924617199884E-3</v>
      </c>
      <c r="L4" s="56">
        <f t="shared" si="0"/>
        <v>0</v>
      </c>
      <c r="M4" s="56">
        <f t="shared" si="0"/>
        <v>3.4589769085864993E-3</v>
      </c>
      <c r="N4" s="56">
        <f t="shared" si="0"/>
        <v>0</v>
      </c>
      <c r="O4" s="56">
        <f t="shared" si="0"/>
        <v>7.4211502779489248E-3</v>
      </c>
      <c r="P4" s="56">
        <f t="shared" si="0"/>
        <v>6.7734348983936363E-2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0</v>
      </c>
      <c r="V4" s="395"/>
    </row>
    <row r="5" spans="1:22" ht="24" x14ac:dyDescent="0.25">
      <c r="A5" s="646"/>
      <c r="B5" s="406" t="s">
        <v>111</v>
      </c>
      <c r="C5" s="56">
        <f t="shared" ref="C5:R7" si="1">C13/C$15</f>
        <v>0.82024661665150567</v>
      </c>
      <c r="D5" s="56">
        <f t="shared" si="1"/>
        <v>0.69825363775400551</v>
      </c>
      <c r="E5" s="56">
        <f t="shared" si="1"/>
        <v>0.84461238655807114</v>
      </c>
      <c r="F5" s="56">
        <f t="shared" si="1"/>
        <v>0.83159956764650811</v>
      </c>
      <c r="G5" s="56">
        <f t="shared" si="1"/>
        <v>0.75451694581550233</v>
      </c>
      <c r="H5" s="56">
        <f t="shared" si="1"/>
        <v>0.87618597977756485</v>
      </c>
      <c r="I5" s="56">
        <f t="shared" si="1"/>
        <v>0.7212941479839986</v>
      </c>
      <c r="J5" s="56">
        <f t="shared" si="1"/>
        <v>0.62751504662861901</v>
      </c>
      <c r="K5" s="56">
        <f t="shared" si="1"/>
        <v>0.35009241789605738</v>
      </c>
      <c r="L5" s="56">
        <f t="shared" si="1"/>
        <v>0.85985332944736004</v>
      </c>
      <c r="M5" s="56">
        <f t="shared" si="1"/>
        <v>0.9896230692742406</v>
      </c>
      <c r="N5" s="56">
        <f t="shared" si="1"/>
        <v>0.96321771695878089</v>
      </c>
      <c r="O5" s="56">
        <f t="shared" si="1"/>
        <v>0.99257884972205113</v>
      </c>
      <c r="P5" s="56">
        <f t="shared" si="1"/>
        <v>0.86453130203212736</v>
      </c>
      <c r="Q5" s="56">
        <f t="shared" si="1"/>
        <v>0.84815857785341509</v>
      </c>
      <c r="R5" s="56">
        <f t="shared" si="1"/>
        <v>0.91666666666666663</v>
      </c>
      <c r="S5" s="56">
        <f t="shared" si="0"/>
        <v>0.93293340308421968</v>
      </c>
      <c r="T5" s="56">
        <f t="shared" si="0"/>
        <v>0.92522416234089144</v>
      </c>
      <c r="U5" s="56">
        <f t="shared" si="0"/>
        <v>0.9982286634460642</v>
      </c>
      <c r="V5" s="395"/>
    </row>
    <row r="6" spans="1:22" x14ac:dyDescent="0.25">
      <c r="A6" s="646"/>
      <c r="B6" s="406" t="s">
        <v>112</v>
      </c>
      <c r="C6" s="56">
        <f t="shared" si="1"/>
        <v>0.17150700443894218</v>
      </c>
      <c r="D6" s="56">
        <f t="shared" si="0"/>
        <v>0.30081498434564546</v>
      </c>
      <c r="E6" s="56">
        <f t="shared" si="0"/>
        <v>0.14568020265113829</v>
      </c>
      <c r="F6" s="56">
        <f t="shared" si="0"/>
        <v>0.15951785162779525</v>
      </c>
      <c r="G6" s="56">
        <f t="shared" si="0"/>
        <v>0.24240555017523502</v>
      </c>
      <c r="H6" s="56">
        <f t="shared" si="0"/>
        <v>0.10480786929753606</v>
      </c>
      <c r="I6" s="56">
        <f t="shared" si="0"/>
        <v>0.26609951017353917</v>
      </c>
      <c r="J6" s="56">
        <f t="shared" si="0"/>
        <v>0.34055741089924507</v>
      </c>
      <c r="K6" s="56">
        <f t="shared" si="0"/>
        <v>0.6461716896422226</v>
      </c>
      <c r="L6" s="56">
        <f t="shared" si="0"/>
        <v>0.14014667055264055</v>
      </c>
      <c r="M6" s="56">
        <f t="shared" si="0"/>
        <v>6.9179538171729987E-3</v>
      </c>
      <c r="N6" s="56">
        <f t="shared" si="0"/>
        <v>3.6782283041219214E-2</v>
      </c>
      <c r="O6" s="56">
        <f t="shared" si="0"/>
        <v>0</v>
      </c>
      <c r="P6" s="56">
        <f t="shared" si="0"/>
        <v>6.7734348983936363E-2</v>
      </c>
      <c r="Q6" s="56">
        <f t="shared" si="0"/>
        <v>0.15184142214658478</v>
      </c>
      <c r="R6" s="56">
        <f t="shared" si="0"/>
        <v>8.3333333333333315E-2</v>
      </c>
      <c r="S6" s="56">
        <f t="shared" si="0"/>
        <v>6.7066596915780347E-2</v>
      </c>
      <c r="T6" s="56">
        <f t="shared" si="0"/>
        <v>7.4775837659108557E-2</v>
      </c>
      <c r="U6" s="56">
        <f t="shared" si="0"/>
        <v>1.771336553935742E-3</v>
      </c>
      <c r="V6" s="395"/>
    </row>
    <row r="7" spans="1:22" x14ac:dyDescent="0.25">
      <c r="A7" s="410" t="s">
        <v>1</v>
      </c>
      <c r="B7" s="411" t="s">
        <v>2</v>
      </c>
      <c r="C7" s="56">
        <f t="shared" si="1"/>
        <v>1</v>
      </c>
      <c r="D7" s="56">
        <f t="shared" si="0"/>
        <v>1</v>
      </c>
      <c r="E7" s="56">
        <f t="shared" si="0"/>
        <v>1</v>
      </c>
      <c r="F7" s="56">
        <f t="shared" si="0"/>
        <v>1</v>
      </c>
      <c r="G7" s="56">
        <f t="shared" si="0"/>
        <v>1</v>
      </c>
      <c r="H7" s="56">
        <f t="shared" si="0"/>
        <v>1</v>
      </c>
      <c r="I7" s="56">
        <f t="shared" si="0"/>
        <v>1</v>
      </c>
      <c r="J7" s="56">
        <f t="shared" si="0"/>
        <v>1</v>
      </c>
      <c r="K7" s="56">
        <f t="shared" si="0"/>
        <v>1</v>
      </c>
      <c r="L7" s="56">
        <f t="shared" si="0"/>
        <v>1</v>
      </c>
      <c r="M7" s="56">
        <f t="shared" si="0"/>
        <v>1</v>
      </c>
      <c r="N7" s="56">
        <f t="shared" si="0"/>
        <v>1</v>
      </c>
      <c r="O7" s="56">
        <f t="shared" si="0"/>
        <v>1</v>
      </c>
      <c r="P7" s="56">
        <f t="shared" si="0"/>
        <v>1</v>
      </c>
      <c r="Q7" s="56">
        <f t="shared" si="0"/>
        <v>1</v>
      </c>
      <c r="R7" s="56">
        <f t="shared" si="0"/>
        <v>1</v>
      </c>
      <c r="S7" s="56">
        <f t="shared" si="0"/>
        <v>1</v>
      </c>
      <c r="T7" s="56">
        <f t="shared" si="0"/>
        <v>1</v>
      </c>
      <c r="U7" s="56">
        <f t="shared" si="0"/>
        <v>1</v>
      </c>
      <c r="V7" s="395"/>
    </row>
    <row r="9" spans="1:22" x14ac:dyDescent="0.25">
      <c r="A9" s="647" t="s">
        <v>0</v>
      </c>
      <c r="B9" s="647"/>
      <c r="C9" s="394" t="s">
        <v>1</v>
      </c>
      <c r="D9" s="649" t="s">
        <v>8</v>
      </c>
      <c r="E9" s="649"/>
      <c r="F9" s="649" t="s">
        <v>4</v>
      </c>
      <c r="G9" s="649"/>
      <c r="H9" s="649"/>
      <c r="I9" s="649" t="s">
        <v>11</v>
      </c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50"/>
    </row>
    <row r="10" spans="1:22" ht="96.75" x14ac:dyDescent="0.25">
      <c r="A10" s="647"/>
      <c r="B10" s="647"/>
      <c r="C10" s="396" t="s">
        <v>2</v>
      </c>
      <c r="D10" s="397" t="s">
        <v>9</v>
      </c>
      <c r="E10" s="397" t="s">
        <v>10</v>
      </c>
      <c r="F10" s="397" t="s">
        <v>5</v>
      </c>
      <c r="G10" s="397" t="s">
        <v>6</v>
      </c>
      <c r="H10" s="397" t="s">
        <v>7</v>
      </c>
      <c r="I10" s="397" t="s">
        <v>12</v>
      </c>
      <c r="J10" s="397" t="s">
        <v>13</v>
      </c>
      <c r="K10" s="397" t="s">
        <v>14</v>
      </c>
      <c r="L10" s="397" t="s">
        <v>15</v>
      </c>
      <c r="M10" s="397" t="s">
        <v>16</v>
      </c>
      <c r="N10" s="397" t="s">
        <v>17</v>
      </c>
      <c r="O10" s="397" t="s">
        <v>18</v>
      </c>
      <c r="P10" s="397" t="s">
        <v>19</v>
      </c>
      <c r="Q10" s="397" t="s">
        <v>20</v>
      </c>
      <c r="R10" s="397" t="s">
        <v>21</v>
      </c>
      <c r="S10" s="397" t="s">
        <v>22</v>
      </c>
      <c r="T10" s="397" t="s">
        <v>23</v>
      </c>
      <c r="U10" s="398" t="s">
        <v>24</v>
      </c>
    </row>
    <row r="11" spans="1:22" x14ac:dyDescent="0.25">
      <c r="A11" s="648"/>
      <c r="B11" s="648"/>
      <c r="C11" s="399" t="s">
        <v>3</v>
      </c>
      <c r="D11" s="400" t="s">
        <v>3</v>
      </c>
      <c r="E11" s="400" t="s">
        <v>3</v>
      </c>
      <c r="F11" s="400" t="s">
        <v>3</v>
      </c>
      <c r="G11" s="400" t="s">
        <v>3</v>
      </c>
      <c r="H11" s="400" t="s">
        <v>3</v>
      </c>
      <c r="I11" s="400" t="s">
        <v>3</v>
      </c>
      <c r="J11" s="400" t="s">
        <v>3</v>
      </c>
      <c r="K11" s="400" t="s">
        <v>3</v>
      </c>
      <c r="L11" s="400" t="s">
        <v>3</v>
      </c>
      <c r="M11" s="400" t="s">
        <v>3</v>
      </c>
      <c r="N11" s="400" t="s">
        <v>3</v>
      </c>
      <c r="O11" s="400" t="s">
        <v>3</v>
      </c>
      <c r="P11" s="400" t="s">
        <v>3</v>
      </c>
      <c r="Q11" s="400" t="s">
        <v>3</v>
      </c>
      <c r="R11" s="400" t="s">
        <v>3</v>
      </c>
      <c r="S11" s="400" t="s">
        <v>3</v>
      </c>
      <c r="T11" s="400" t="s">
        <v>3</v>
      </c>
      <c r="U11" s="401" t="s">
        <v>3</v>
      </c>
    </row>
    <row r="12" spans="1:22" x14ac:dyDescent="0.25">
      <c r="A12" s="645" t="s">
        <v>109</v>
      </c>
      <c r="B12" s="402" t="s">
        <v>110</v>
      </c>
      <c r="C12" s="403">
        <v>1444.81506317</v>
      </c>
      <c r="D12" s="404">
        <v>27.166666670000001</v>
      </c>
      <c r="E12" s="404">
        <v>1417.6483965</v>
      </c>
      <c r="F12" s="404">
        <v>1247.6322751</v>
      </c>
      <c r="G12" s="404">
        <v>89.500000010000008</v>
      </c>
      <c r="H12" s="404">
        <v>107.68278806000001</v>
      </c>
      <c r="I12" s="404">
        <v>81.500000010000008</v>
      </c>
      <c r="J12" s="404">
        <v>782.70370370000001</v>
      </c>
      <c r="K12" s="404">
        <v>62.736842109999998</v>
      </c>
      <c r="L12" s="404">
        <v>0</v>
      </c>
      <c r="M12" s="404">
        <v>44.945945950000002</v>
      </c>
      <c r="N12" s="404">
        <v>0</v>
      </c>
      <c r="O12" s="404">
        <v>8</v>
      </c>
      <c r="P12" s="404">
        <v>464.92857140000001</v>
      </c>
      <c r="Q12" s="404">
        <v>0</v>
      </c>
      <c r="R12" s="404">
        <v>0</v>
      </c>
      <c r="S12" s="404">
        <v>0</v>
      </c>
      <c r="T12" s="404">
        <v>0</v>
      </c>
      <c r="U12" s="405">
        <v>0</v>
      </c>
    </row>
    <row r="13" spans="1:22" ht="24" x14ac:dyDescent="0.25">
      <c r="A13" s="646"/>
      <c r="B13" s="406" t="s">
        <v>111</v>
      </c>
      <c r="C13" s="407">
        <v>143712.12871139403</v>
      </c>
      <c r="D13" s="408">
        <v>20366.839089556997</v>
      </c>
      <c r="E13" s="408">
        <v>123345.28962183693</v>
      </c>
      <c r="F13" s="408">
        <v>116805.06967457983</v>
      </c>
      <c r="G13" s="408">
        <v>21942.868784176986</v>
      </c>
      <c r="H13" s="408">
        <v>4964.1902526370031</v>
      </c>
      <c r="I13" s="408">
        <v>4663.1666666299998</v>
      </c>
      <c r="J13" s="408">
        <v>15383.531368014006</v>
      </c>
      <c r="K13" s="408">
        <v>5879.10197376</v>
      </c>
      <c r="L13" s="408">
        <v>8722.3521740000015</v>
      </c>
      <c r="M13" s="408">
        <v>12859.162162099996</v>
      </c>
      <c r="N13" s="408">
        <v>18141.242480459994</v>
      </c>
      <c r="O13" s="408">
        <v>1070.0000000500002</v>
      </c>
      <c r="P13" s="408">
        <v>5934.142856819999</v>
      </c>
      <c r="Q13" s="408">
        <v>14350.843136720006</v>
      </c>
      <c r="R13" s="408">
        <v>11963.416663000004</v>
      </c>
      <c r="S13" s="408">
        <v>25241.446153800007</v>
      </c>
      <c r="T13" s="408">
        <v>12064.923076000003</v>
      </c>
      <c r="U13" s="409">
        <v>7438.800000039997</v>
      </c>
    </row>
    <row r="14" spans="1:22" x14ac:dyDescent="0.25">
      <c r="A14" s="646"/>
      <c r="B14" s="406" t="s">
        <v>112</v>
      </c>
      <c r="C14" s="407">
        <v>30049.056218548005</v>
      </c>
      <c r="D14" s="408">
        <v>8774.247709760999</v>
      </c>
      <c r="E14" s="408">
        <v>21274.808508787002</v>
      </c>
      <c r="F14" s="408">
        <v>22405.60781730001</v>
      </c>
      <c r="G14" s="408">
        <v>7049.6404481710006</v>
      </c>
      <c r="H14" s="408">
        <v>593.80795307700009</v>
      </c>
      <c r="I14" s="408">
        <v>1720.3333332400002</v>
      </c>
      <c r="J14" s="408">
        <v>8348.7649281480008</v>
      </c>
      <c r="K14" s="408">
        <v>10851.16118422</v>
      </c>
      <c r="L14" s="408">
        <v>1421.6478260999997</v>
      </c>
      <c r="M14" s="408">
        <v>89.891891900000005</v>
      </c>
      <c r="N14" s="408">
        <v>692.75751877000005</v>
      </c>
      <c r="O14" s="408">
        <v>0</v>
      </c>
      <c r="P14" s="408">
        <v>464.92857140000001</v>
      </c>
      <c r="Q14" s="408">
        <v>2569.1568626200005</v>
      </c>
      <c r="R14" s="408">
        <v>1087.583333</v>
      </c>
      <c r="S14" s="408">
        <v>1814.55384615</v>
      </c>
      <c r="T14" s="408">
        <v>975.07692299999997</v>
      </c>
      <c r="U14" s="409">
        <v>13.2</v>
      </c>
    </row>
    <row r="15" spans="1:22" x14ac:dyDescent="0.25">
      <c r="A15" s="410" t="s">
        <v>1</v>
      </c>
      <c r="B15" s="411" t="s">
        <v>2</v>
      </c>
      <c r="C15" s="412">
        <v>175205.99999311223</v>
      </c>
      <c r="D15" s="413">
        <v>29168.253465987997</v>
      </c>
      <c r="E15" s="413">
        <v>146037.74652712408</v>
      </c>
      <c r="F15" s="413">
        <v>140458.30976697995</v>
      </c>
      <c r="G15" s="413">
        <v>29082.009232357981</v>
      </c>
      <c r="H15" s="413">
        <v>5665.6809937740045</v>
      </c>
      <c r="I15" s="413">
        <v>6464.9999998800058</v>
      </c>
      <c r="J15" s="413">
        <v>24514.999999862015</v>
      </c>
      <c r="K15" s="413">
        <v>16793.00000009</v>
      </c>
      <c r="L15" s="413">
        <v>10144.000000099995</v>
      </c>
      <c r="M15" s="413">
        <v>12993.999999949994</v>
      </c>
      <c r="N15" s="413">
        <v>18833.999999229993</v>
      </c>
      <c r="O15" s="413">
        <v>1078.0000000500002</v>
      </c>
      <c r="P15" s="413">
        <v>6863.9999996199986</v>
      </c>
      <c r="Q15" s="413">
        <v>16919.999999340009</v>
      </c>
      <c r="R15" s="413">
        <v>13050.999996000004</v>
      </c>
      <c r="S15" s="413">
        <v>27055.999999950007</v>
      </c>
      <c r="T15" s="413">
        <v>13039.999999000003</v>
      </c>
      <c r="U15" s="414">
        <v>7452.0000000399978</v>
      </c>
    </row>
  </sheetData>
  <mergeCells count="10">
    <mergeCell ref="A12:A14"/>
    <mergeCell ref="A1:B3"/>
    <mergeCell ref="D1:E1"/>
    <mergeCell ref="F1:H1"/>
    <mergeCell ref="I1:U1"/>
    <mergeCell ref="A4:A6"/>
    <mergeCell ref="A9:B11"/>
    <mergeCell ref="D9:E9"/>
    <mergeCell ref="F9:H9"/>
    <mergeCell ref="I9:U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C4" sqref="C4:U8"/>
    </sheetView>
  </sheetViews>
  <sheetFormatPr defaultRowHeight="15" x14ac:dyDescent="0.25"/>
  <cols>
    <col min="1" max="1" width="27.28515625" customWidth="1"/>
    <col min="2" max="2" width="34.42578125" customWidth="1"/>
  </cols>
  <sheetData>
    <row r="1" spans="1:22" x14ac:dyDescent="0.25">
      <c r="A1" s="653" t="s">
        <v>0</v>
      </c>
      <c r="B1" s="653"/>
      <c r="C1" s="415" t="s">
        <v>1</v>
      </c>
      <c r="D1" s="655" t="s">
        <v>8</v>
      </c>
      <c r="E1" s="655"/>
      <c r="F1" s="655" t="s">
        <v>4</v>
      </c>
      <c r="G1" s="655"/>
      <c r="H1" s="655"/>
      <c r="I1" s="655" t="s">
        <v>11</v>
      </c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6"/>
      <c r="V1" s="416"/>
    </row>
    <row r="2" spans="1:22" ht="96.75" x14ac:dyDescent="0.25">
      <c r="A2" s="653"/>
      <c r="B2" s="653"/>
      <c r="C2" s="417" t="s">
        <v>2</v>
      </c>
      <c r="D2" s="418" t="s">
        <v>9</v>
      </c>
      <c r="E2" s="418" t="s">
        <v>10</v>
      </c>
      <c r="F2" s="418" t="s">
        <v>5</v>
      </c>
      <c r="G2" s="418" t="s">
        <v>6</v>
      </c>
      <c r="H2" s="418" t="s">
        <v>7</v>
      </c>
      <c r="I2" s="418" t="s">
        <v>12</v>
      </c>
      <c r="J2" s="418" t="s">
        <v>13</v>
      </c>
      <c r="K2" s="418" t="s">
        <v>14</v>
      </c>
      <c r="L2" s="418" t="s">
        <v>15</v>
      </c>
      <c r="M2" s="418" t="s">
        <v>16</v>
      </c>
      <c r="N2" s="418" t="s">
        <v>17</v>
      </c>
      <c r="O2" s="418" t="s">
        <v>18</v>
      </c>
      <c r="P2" s="418" t="s">
        <v>19</v>
      </c>
      <c r="Q2" s="418" t="s">
        <v>20</v>
      </c>
      <c r="R2" s="418" t="s">
        <v>21</v>
      </c>
      <c r="S2" s="418" t="s">
        <v>22</v>
      </c>
      <c r="T2" s="418" t="s">
        <v>23</v>
      </c>
      <c r="U2" s="419" t="s">
        <v>24</v>
      </c>
      <c r="V2" s="416"/>
    </row>
    <row r="3" spans="1:22" x14ac:dyDescent="0.25">
      <c r="A3" s="654"/>
      <c r="B3" s="654"/>
      <c r="C3" s="420" t="s">
        <v>25</v>
      </c>
      <c r="D3" s="420" t="s">
        <v>25</v>
      </c>
      <c r="E3" s="420" t="s">
        <v>25</v>
      </c>
      <c r="F3" s="420" t="s">
        <v>25</v>
      </c>
      <c r="G3" s="420" t="s">
        <v>25</v>
      </c>
      <c r="H3" s="420" t="s">
        <v>25</v>
      </c>
      <c r="I3" s="420" t="s">
        <v>25</v>
      </c>
      <c r="J3" s="420" t="s">
        <v>25</v>
      </c>
      <c r="K3" s="420" t="s">
        <v>25</v>
      </c>
      <c r="L3" s="420" t="s">
        <v>25</v>
      </c>
      <c r="M3" s="420" t="s">
        <v>25</v>
      </c>
      <c r="N3" s="420" t="s">
        <v>25</v>
      </c>
      <c r="O3" s="420" t="s">
        <v>25</v>
      </c>
      <c r="P3" s="420" t="s">
        <v>25</v>
      </c>
      <c r="Q3" s="420" t="s">
        <v>25</v>
      </c>
      <c r="R3" s="420" t="s">
        <v>25</v>
      </c>
      <c r="S3" s="420" t="s">
        <v>25</v>
      </c>
      <c r="T3" s="420" t="s">
        <v>25</v>
      </c>
      <c r="U3" s="420" t="s">
        <v>25</v>
      </c>
      <c r="V3" s="416"/>
    </row>
    <row r="4" spans="1:22" ht="24" x14ac:dyDescent="0.25">
      <c r="A4" s="651" t="s">
        <v>113</v>
      </c>
      <c r="B4" s="423" t="s">
        <v>114</v>
      </c>
      <c r="C4" s="56">
        <f>C13/C$17</f>
        <v>0.96197691076645842</v>
      </c>
      <c r="D4" s="56">
        <f t="shared" ref="D4:U8" si="0">D13/D$17</f>
        <v>0.97316590434142103</v>
      </c>
      <c r="E4" s="56">
        <f t="shared" si="0"/>
        <v>0.95974212278605586</v>
      </c>
      <c r="F4" s="56">
        <f t="shared" si="0"/>
        <v>0.957779179065957</v>
      </c>
      <c r="G4" s="56">
        <f t="shared" si="0"/>
        <v>0.97699508057010009</v>
      </c>
      <c r="H4" s="56">
        <f t="shared" si="0"/>
        <v>0.98895473510796539</v>
      </c>
      <c r="I4" s="56">
        <f t="shared" si="0"/>
        <v>1</v>
      </c>
      <c r="J4" s="56">
        <f t="shared" si="0"/>
        <v>0.93614491505572861</v>
      </c>
      <c r="K4" s="56">
        <f t="shared" si="0"/>
        <v>0.94193637229829252</v>
      </c>
      <c r="L4" s="56">
        <f t="shared" si="0"/>
        <v>1</v>
      </c>
      <c r="M4" s="56">
        <f t="shared" si="0"/>
        <v>0.99654102309141357</v>
      </c>
      <c r="N4" s="56">
        <f t="shared" si="0"/>
        <v>0.96321771695878111</v>
      </c>
      <c r="O4" s="56">
        <f t="shared" si="0"/>
        <v>0.92145949288861517</v>
      </c>
      <c r="P4" s="56">
        <f t="shared" si="0"/>
        <v>1</v>
      </c>
      <c r="Q4" s="56">
        <f t="shared" si="0"/>
        <v>0.85624507486436874</v>
      </c>
      <c r="R4" s="56">
        <f t="shared" si="0"/>
        <v>1</v>
      </c>
      <c r="S4" s="56">
        <f t="shared" si="0"/>
        <v>0.96796643997628617</v>
      </c>
      <c r="T4" s="56">
        <f t="shared" si="0"/>
        <v>1</v>
      </c>
      <c r="U4" s="56">
        <f t="shared" si="0"/>
        <v>1</v>
      </c>
      <c r="V4" s="416"/>
    </row>
    <row r="5" spans="1:22" ht="48" x14ac:dyDescent="0.25">
      <c r="A5" s="652"/>
      <c r="B5" s="427" t="s">
        <v>115</v>
      </c>
      <c r="C5" s="56">
        <f t="shared" ref="C5:R8" si="1">C14/C$17</f>
        <v>8.5973764047990193E-3</v>
      </c>
      <c r="D5" s="56">
        <f t="shared" si="1"/>
        <v>2.6834095658578989E-2</v>
      </c>
      <c r="E5" s="56">
        <f t="shared" si="1"/>
        <v>4.9549396907846831E-3</v>
      </c>
      <c r="F5" s="56">
        <f t="shared" si="1"/>
        <v>9.9017782522608528E-3</v>
      </c>
      <c r="G5" s="56">
        <f t="shared" si="1"/>
        <v>1.8205738649958857E-3</v>
      </c>
      <c r="H5" s="56">
        <f t="shared" si="1"/>
        <v>1.104526489203465E-2</v>
      </c>
      <c r="I5" s="56">
        <f t="shared" si="1"/>
        <v>0</v>
      </c>
      <c r="J5" s="56">
        <f t="shared" si="1"/>
        <v>3.1927542472135653E-2</v>
      </c>
      <c r="K5" s="56">
        <f t="shared" si="1"/>
        <v>0</v>
      </c>
      <c r="L5" s="56">
        <f t="shared" si="1"/>
        <v>0</v>
      </c>
      <c r="M5" s="56">
        <f t="shared" si="1"/>
        <v>3.4589769085864993E-3</v>
      </c>
      <c r="N5" s="56">
        <f t="shared" si="1"/>
        <v>3.3226583504597255E-3</v>
      </c>
      <c r="O5" s="56">
        <f t="shared" si="1"/>
        <v>7.4211502779489248E-3</v>
      </c>
      <c r="P5" s="56">
        <f t="shared" si="1"/>
        <v>0</v>
      </c>
      <c r="Q5" s="56">
        <f t="shared" si="1"/>
        <v>3.593873128390776E-2</v>
      </c>
      <c r="R5" s="56">
        <f t="shared" si="1"/>
        <v>0</v>
      </c>
      <c r="S5" s="56">
        <f t="shared" si="0"/>
        <v>0</v>
      </c>
      <c r="T5" s="56">
        <f t="shared" si="0"/>
        <v>0</v>
      </c>
      <c r="U5" s="56">
        <f t="shared" si="0"/>
        <v>0</v>
      </c>
      <c r="V5" s="416"/>
    </row>
    <row r="6" spans="1:22" ht="36" x14ac:dyDescent="0.25">
      <c r="A6" s="652"/>
      <c r="B6" s="427" t="s">
        <v>116</v>
      </c>
      <c r="C6" s="56">
        <f t="shared" si="1"/>
        <v>4.5660536741404401E-5</v>
      </c>
      <c r="D6" s="56">
        <f t="shared" si="0"/>
        <v>0</v>
      </c>
      <c r="E6" s="56">
        <f t="shared" si="0"/>
        <v>5.4780357751645623E-5</v>
      </c>
      <c r="F6" s="56">
        <f t="shared" si="0"/>
        <v>0</v>
      </c>
      <c r="G6" s="56">
        <f t="shared" si="0"/>
        <v>2.7508415722180679E-4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7.4211502779489248E-3</v>
      </c>
      <c r="P6" s="56">
        <f t="shared" si="0"/>
        <v>0</v>
      </c>
      <c r="Q6" s="56">
        <f t="shared" si="0"/>
        <v>0</v>
      </c>
      <c r="R6" s="56">
        <f t="shared" si="0"/>
        <v>0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416"/>
    </row>
    <row r="7" spans="1:22" x14ac:dyDescent="0.25">
      <c r="A7" s="652"/>
      <c r="B7" s="427" t="s">
        <v>117</v>
      </c>
      <c r="C7" s="56">
        <f t="shared" si="1"/>
        <v>2.9380052292001205E-2</v>
      </c>
      <c r="D7" s="56">
        <f t="shared" si="0"/>
        <v>0</v>
      </c>
      <c r="E7" s="56">
        <f t="shared" si="0"/>
        <v>3.5248157165407412E-2</v>
      </c>
      <c r="F7" s="56">
        <f t="shared" si="0"/>
        <v>3.2319042681782123E-2</v>
      </c>
      <c r="G7" s="56">
        <f t="shared" si="0"/>
        <v>2.0909261407682195E-2</v>
      </c>
      <c r="H7" s="56">
        <f t="shared" si="0"/>
        <v>0</v>
      </c>
      <c r="I7" s="56">
        <f t="shared" si="0"/>
        <v>0</v>
      </c>
      <c r="J7" s="56">
        <f t="shared" si="0"/>
        <v>3.1927542472135653E-2</v>
      </c>
      <c r="K7" s="56">
        <f t="shared" si="0"/>
        <v>5.8063627701707511E-2</v>
      </c>
      <c r="L7" s="56">
        <f t="shared" si="0"/>
        <v>0</v>
      </c>
      <c r="M7" s="56">
        <f t="shared" si="0"/>
        <v>0</v>
      </c>
      <c r="N7" s="56">
        <f t="shared" si="0"/>
        <v>3.3459624690759485E-2</v>
      </c>
      <c r="O7" s="56">
        <f t="shared" si="0"/>
        <v>6.369820655548708E-2</v>
      </c>
      <c r="P7" s="56">
        <f t="shared" si="0"/>
        <v>0</v>
      </c>
      <c r="Q7" s="56">
        <f t="shared" si="0"/>
        <v>0.10781619385172328</v>
      </c>
      <c r="R7" s="56">
        <f t="shared" si="0"/>
        <v>0</v>
      </c>
      <c r="S7" s="56">
        <f t="shared" si="0"/>
        <v>3.2033560023713832E-2</v>
      </c>
      <c r="T7" s="56">
        <f t="shared" si="0"/>
        <v>0</v>
      </c>
      <c r="U7" s="56">
        <f t="shared" si="0"/>
        <v>0</v>
      </c>
      <c r="V7" s="416"/>
    </row>
    <row r="8" spans="1:22" x14ac:dyDescent="0.25">
      <c r="A8" s="431" t="s">
        <v>1</v>
      </c>
      <c r="B8" s="432" t="s">
        <v>2</v>
      </c>
      <c r="C8" s="56">
        <f t="shared" si="1"/>
        <v>1</v>
      </c>
      <c r="D8" s="56">
        <f t="shared" si="0"/>
        <v>1</v>
      </c>
      <c r="E8" s="56">
        <f t="shared" si="0"/>
        <v>1</v>
      </c>
      <c r="F8" s="56">
        <f t="shared" si="0"/>
        <v>1</v>
      </c>
      <c r="G8" s="56">
        <f t="shared" si="0"/>
        <v>1</v>
      </c>
      <c r="H8" s="56">
        <f t="shared" si="0"/>
        <v>1</v>
      </c>
      <c r="I8" s="56">
        <f t="shared" si="0"/>
        <v>1</v>
      </c>
      <c r="J8" s="56">
        <f t="shared" si="0"/>
        <v>1</v>
      </c>
      <c r="K8" s="56">
        <f t="shared" si="0"/>
        <v>1</v>
      </c>
      <c r="L8" s="56">
        <f t="shared" si="0"/>
        <v>1</v>
      </c>
      <c r="M8" s="56">
        <f t="shared" si="0"/>
        <v>1</v>
      </c>
      <c r="N8" s="56">
        <f t="shared" si="0"/>
        <v>1</v>
      </c>
      <c r="O8" s="56">
        <f t="shared" si="0"/>
        <v>1</v>
      </c>
      <c r="P8" s="56">
        <f t="shared" si="0"/>
        <v>1</v>
      </c>
      <c r="Q8" s="56">
        <f t="shared" si="0"/>
        <v>1</v>
      </c>
      <c r="R8" s="56">
        <f t="shared" si="0"/>
        <v>1</v>
      </c>
      <c r="S8" s="56">
        <f t="shared" si="0"/>
        <v>1</v>
      </c>
      <c r="T8" s="56">
        <f t="shared" si="0"/>
        <v>1</v>
      </c>
      <c r="U8" s="56">
        <f t="shared" si="0"/>
        <v>1</v>
      </c>
      <c r="V8" s="416"/>
    </row>
    <row r="10" spans="1:22" x14ac:dyDescent="0.25">
      <c r="A10" s="653" t="s">
        <v>0</v>
      </c>
      <c r="B10" s="653"/>
      <c r="C10" s="415" t="s">
        <v>1</v>
      </c>
      <c r="D10" s="655" t="s">
        <v>8</v>
      </c>
      <c r="E10" s="655"/>
      <c r="F10" s="655" t="s">
        <v>4</v>
      </c>
      <c r="G10" s="655"/>
      <c r="H10" s="655"/>
      <c r="I10" s="655" t="s">
        <v>11</v>
      </c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6"/>
      <c r="V10" s="416"/>
    </row>
    <row r="11" spans="1:22" ht="96.75" x14ac:dyDescent="0.25">
      <c r="A11" s="653"/>
      <c r="B11" s="653"/>
      <c r="C11" s="417" t="s">
        <v>2</v>
      </c>
      <c r="D11" s="418" t="s">
        <v>9</v>
      </c>
      <c r="E11" s="418" t="s">
        <v>10</v>
      </c>
      <c r="F11" s="418" t="s">
        <v>5</v>
      </c>
      <c r="G11" s="418" t="s">
        <v>6</v>
      </c>
      <c r="H11" s="418" t="s">
        <v>7</v>
      </c>
      <c r="I11" s="418" t="s">
        <v>12</v>
      </c>
      <c r="J11" s="418" t="s">
        <v>13</v>
      </c>
      <c r="K11" s="418" t="s">
        <v>14</v>
      </c>
      <c r="L11" s="418" t="s">
        <v>15</v>
      </c>
      <c r="M11" s="418" t="s">
        <v>16</v>
      </c>
      <c r="N11" s="418" t="s">
        <v>17</v>
      </c>
      <c r="O11" s="418" t="s">
        <v>18</v>
      </c>
      <c r="P11" s="418" t="s">
        <v>19</v>
      </c>
      <c r="Q11" s="418" t="s">
        <v>20</v>
      </c>
      <c r="R11" s="418" t="s">
        <v>21</v>
      </c>
      <c r="S11" s="418" t="s">
        <v>22</v>
      </c>
      <c r="T11" s="418" t="s">
        <v>23</v>
      </c>
      <c r="U11" s="419" t="s">
        <v>24</v>
      </c>
      <c r="V11" s="416"/>
    </row>
    <row r="12" spans="1:22" x14ac:dyDescent="0.25">
      <c r="A12" s="654"/>
      <c r="B12" s="654"/>
      <c r="C12" s="420" t="s">
        <v>3</v>
      </c>
      <c r="D12" s="421" t="s">
        <v>3</v>
      </c>
      <c r="E12" s="421" t="s">
        <v>3</v>
      </c>
      <c r="F12" s="421" t="s">
        <v>3</v>
      </c>
      <c r="G12" s="421" t="s">
        <v>3</v>
      </c>
      <c r="H12" s="421" t="s">
        <v>3</v>
      </c>
      <c r="I12" s="421" t="s">
        <v>3</v>
      </c>
      <c r="J12" s="421" t="s">
        <v>3</v>
      </c>
      <c r="K12" s="421" t="s">
        <v>3</v>
      </c>
      <c r="L12" s="421" t="s">
        <v>3</v>
      </c>
      <c r="M12" s="421" t="s">
        <v>3</v>
      </c>
      <c r="N12" s="421" t="s">
        <v>3</v>
      </c>
      <c r="O12" s="421" t="s">
        <v>3</v>
      </c>
      <c r="P12" s="421" t="s">
        <v>3</v>
      </c>
      <c r="Q12" s="421" t="s">
        <v>3</v>
      </c>
      <c r="R12" s="421" t="s">
        <v>3</v>
      </c>
      <c r="S12" s="421" t="s">
        <v>3</v>
      </c>
      <c r="T12" s="421" t="s">
        <v>3</v>
      </c>
      <c r="U12" s="422" t="s">
        <v>3</v>
      </c>
      <c r="V12" s="416"/>
    </row>
    <row r="13" spans="1:22" ht="24" x14ac:dyDescent="0.25">
      <c r="A13" s="651" t="s">
        <v>113</v>
      </c>
      <c r="B13" s="423" t="s">
        <v>114</v>
      </c>
      <c r="C13" s="424">
        <v>168544.12662112224</v>
      </c>
      <c r="D13" s="425">
        <v>28385.549762287996</v>
      </c>
      <c r="E13" s="425">
        <v>140158.57685883401</v>
      </c>
      <c r="F13" s="425">
        <v>134528.04462160994</v>
      </c>
      <c r="G13" s="425">
        <v>28412.979953107981</v>
      </c>
      <c r="H13" s="425">
        <v>5603.1020464040048</v>
      </c>
      <c r="I13" s="425">
        <v>6464.9999998800058</v>
      </c>
      <c r="J13" s="425">
        <v>22949.592592462013</v>
      </c>
      <c r="K13" s="425">
        <v>15817.93750009</v>
      </c>
      <c r="L13" s="425">
        <v>10144.000000099995</v>
      </c>
      <c r="M13" s="425">
        <v>12949.054053999995</v>
      </c>
      <c r="N13" s="425">
        <v>18141.242480459998</v>
      </c>
      <c r="O13" s="425">
        <v>993.33333338000023</v>
      </c>
      <c r="P13" s="425">
        <v>6863.9999996199986</v>
      </c>
      <c r="Q13" s="425">
        <v>14487.666666140005</v>
      </c>
      <c r="R13" s="425">
        <v>13050.999996000004</v>
      </c>
      <c r="S13" s="425">
        <v>26189.299999950006</v>
      </c>
      <c r="T13" s="425">
        <v>13039.999999000003</v>
      </c>
      <c r="U13" s="426">
        <v>7452.0000000399978</v>
      </c>
      <c r="V13" s="416"/>
    </row>
    <row r="14" spans="1:22" ht="48" x14ac:dyDescent="0.25">
      <c r="A14" s="652"/>
      <c r="B14" s="427" t="s">
        <v>115</v>
      </c>
      <c r="C14" s="428">
        <v>1506.3119303200001</v>
      </c>
      <c r="D14" s="429">
        <v>782.70370370000001</v>
      </c>
      <c r="E14" s="429">
        <v>723.6082266200001</v>
      </c>
      <c r="F14" s="429">
        <v>1390.7870370000001</v>
      </c>
      <c r="G14" s="429">
        <v>52.945945950000002</v>
      </c>
      <c r="H14" s="429">
        <v>62.578947370000002</v>
      </c>
      <c r="I14" s="429">
        <v>0</v>
      </c>
      <c r="J14" s="429">
        <v>782.70370370000001</v>
      </c>
      <c r="K14" s="429">
        <v>0</v>
      </c>
      <c r="L14" s="429">
        <v>0</v>
      </c>
      <c r="M14" s="429">
        <v>44.945945950000002</v>
      </c>
      <c r="N14" s="429">
        <v>62.578947370000002</v>
      </c>
      <c r="O14" s="429">
        <v>8</v>
      </c>
      <c r="P14" s="429">
        <v>0</v>
      </c>
      <c r="Q14" s="429">
        <v>608.08333330000005</v>
      </c>
      <c r="R14" s="429">
        <v>0</v>
      </c>
      <c r="S14" s="429">
        <v>0</v>
      </c>
      <c r="T14" s="429">
        <v>0</v>
      </c>
      <c r="U14" s="430">
        <v>0</v>
      </c>
      <c r="V14" s="416"/>
    </row>
    <row r="15" spans="1:22" ht="36" x14ac:dyDescent="0.25">
      <c r="A15" s="652"/>
      <c r="B15" s="427" t="s">
        <v>116</v>
      </c>
      <c r="C15" s="428">
        <v>8</v>
      </c>
      <c r="D15" s="429">
        <v>0</v>
      </c>
      <c r="E15" s="429">
        <v>8</v>
      </c>
      <c r="F15" s="429">
        <v>0</v>
      </c>
      <c r="G15" s="429">
        <v>8</v>
      </c>
      <c r="H15" s="429">
        <v>0</v>
      </c>
      <c r="I15" s="429">
        <v>0</v>
      </c>
      <c r="J15" s="429">
        <v>0</v>
      </c>
      <c r="K15" s="429">
        <v>0</v>
      </c>
      <c r="L15" s="429">
        <v>0</v>
      </c>
      <c r="M15" s="429">
        <v>0</v>
      </c>
      <c r="N15" s="429">
        <v>0</v>
      </c>
      <c r="O15" s="429">
        <v>8</v>
      </c>
      <c r="P15" s="429">
        <v>0</v>
      </c>
      <c r="Q15" s="429">
        <v>0</v>
      </c>
      <c r="R15" s="429">
        <v>0</v>
      </c>
      <c r="S15" s="429">
        <v>0</v>
      </c>
      <c r="T15" s="429">
        <v>0</v>
      </c>
      <c r="U15" s="430">
        <v>0</v>
      </c>
      <c r="V15" s="416"/>
    </row>
    <row r="16" spans="1:22" x14ac:dyDescent="0.25">
      <c r="A16" s="652"/>
      <c r="B16" s="427" t="s">
        <v>117</v>
      </c>
      <c r="C16" s="428">
        <v>5147.56144167</v>
      </c>
      <c r="D16" s="429">
        <v>0</v>
      </c>
      <c r="E16" s="429">
        <v>5147.56144167</v>
      </c>
      <c r="F16" s="429">
        <v>4539.47810837</v>
      </c>
      <c r="G16" s="429">
        <v>608.08333330000005</v>
      </c>
      <c r="H16" s="429">
        <v>0</v>
      </c>
      <c r="I16" s="429">
        <v>0</v>
      </c>
      <c r="J16" s="429">
        <v>782.70370370000001</v>
      </c>
      <c r="K16" s="429">
        <v>975.0625</v>
      </c>
      <c r="L16" s="429">
        <v>0</v>
      </c>
      <c r="M16" s="429">
        <v>0</v>
      </c>
      <c r="N16" s="429">
        <v>630.17857140000001</v>
      </c>
      <c r="O16" s="429">
        <v>68.666666669999998</v>
      </c>
      <c r="P16" s="429">
        <v>0</v>
      </c>
      <c r="Q16" s="429">
        <v>1824.2499999000001</v>
      </c>
      <c r="R16" s="429">
        <v>0</v>
      </c>
      <c r="S16" s="429">
        <v>866.7</v>
      </c>
      <c r="T16" s="429">
        <v>0</v>
      </c>
      <c r="U16" s="430">
        <v>0</v>
      </c>
      <c r="V16" s="416"/>
    </row>
    <row r="17" spans="1:22" x14ac:dyDescent="0.25">
      <c r="A17" s="431" t="s">
        <v>1</v>
      </c>
      <c r="B17" s="432" t="s">
        <v>2</v>
      </c>
      <c r="C17" s="433">
        <v>175205.99999311223</v>
      </c>
      <c r="D17" s="434">
        <v>29168.253465987997</v>
      </c>
      <c r="E17" s="434">
        <v>146037.74652712408</v>
      </c>
      <c r="F17" s="434">
        <v>140458.30976697995</v>
      </c>
      <c r="G17" s="434">
        <v>29082.009232357981</v>
      </c>
      <c r="H17" s="434">
        <v>5665.6809937740045</v>
      </c>
      <c r="I17" s="434">
        <v>6464.9999998800058</v>
      </c>
      <c r="J17" s="434">
        <v>24514.999999862015</v>
      </c>
      <c r="K17" s="434">
        <v>16793.00000009</v>
      </c>
      <c r="L17" s="434">
        <v>10144.000000099995</v>
      </c>
      <c r="M17" s="434">
        <v>12993.999999949994</v>
      </c>
      <c r="N17" s="434">
        <v>18833.999999229993</v>
      </c>
      <c r="O17" s="434">
        <v>1078.0000000500002</v>
      </c>
      <c r="P17" s="434">
        <v>6863.9999996199986</v>
      </c>
      <c r="Q17" s="434">
        <v>16919.999999340009</v>
      </c>
      <c r="R17" s="434">
        <v>13050.999996000004</v>
      </c>
      <c r="S17" s="434">
        <v>27055.999999950007</v>
      </c>
      <c r="T17" s="434">
        <v>13039.999999000003</v>
      </c>
      <c r="U17" s="435">
        <v>7452.0000000399978</v>
      </c>
      <c r="V17" s="416"/>
    </row>
  </sheetData>
  <mergeCells count="10">
    <mergeCell ref="A13:A16"/>
    <mergeCell ref="A1:B3"/>
    <mergeCell ref="D1:E1"/>
    <mergeCell ref="F1:H1"/>
    <mergeCell ref="I1:U1"/>
    <mergeCell ref="A4:A7"/>
    <mergeCell ref="A10:B12"/>
    <mergeCell ref="D10:E10"/>
    <mergeCell ref="F10:H10"/>
    <mergeCell ref="I10:U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selection activeCell="K8" sqref="K8"/>
    </sheetView>
  </sheetViews>
  <sheetFormatPr defaultRowHeight="15" x14ac:dyDescent="0.25"/>
  <cols>
    <col min="1" max="1" width="27.5703125" customWidth="1"/>
  </cols>
  <sheetData>
    <row r="1" spans="1:22" x14ac:dyDescent="0.25">
      <c r="A1" s="659" t="s">
        <v>0</v>
      </c>
      <c r="B1" s="659"/>
      <c r="C1" s="436" t="s">
        <v>1</v>
      </c>
      <c r="D1" s="661" t="s">
        <v>8</v>
      </c>
      <c r="E1" s="661"/>
      <c r="F1" s="661" t="s">
        <v>4</v>
      </c>
      <c r="G1" s="661"/>
      <c r="H1" s="661"/>
      <c r="I1" s="661" t="s">
        <v>11</v>
      </c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2"/>
      <c r="V1" s="437"/>
    </row>
    <row r="2" spans="1:22" ht="96.75" x14ac:dyDescent="0.25">
      <c r="A2" s="659"/>
      <c r="B2" s="659"/>
      <c r="C2" s="438" t="s">
        <v>2</v>
      </c>
      <c r="D2" s="439" t="s">
        <v>9</v>
      </c>
      <c r="E2" s="439" t="s">
        <v>10</v>
      </c>
      <c r="F2" s="439" t="s">
        <v>5</v>
      </c>
      <c r="G2" s="439" t="s">
        <v>6</v>
      </c>
      <c r="H2" s="439" t="s">
        <v>7</v>
      </c>
      <c r="I2" s="439" t="s">
        <v>12</v>
      </c>
      <c r="J2" s="439" t="s">
        <v>13</v>
      </c>
      <c r="K2" s="439" t="s">
        <v>14</v>
      </c>
      <c r="L2" s="439" t="s">
        <v>15</v>
      </c>
      <c r="M2" s="439" t="s">
        <v>16</v>
      </c>
      <c r="N2" s="439" t="s">
        <v>17</v>
      </c>
      <c r="O2" s="439" t="s">
        <v>18</v>
      </c>
      <c r="P2" s="439" t="s">
        <v>19</v>
      </c>
      <c r="Q2" s="439" t="s">
        <v>20</v>
      </c>
      <c r="R2" s="439" t="s">
        <v>21</v>
      </c>
      <c r="S2" s="439" t="s">
        <v>22</v>
      </c>
      <c r="T2" s="439" t="s">
        <v>23</v>
      </c>
      <c r="U2" s="440" t="s">
        <v>24</v>
      </c>
      <c r="V2" s="437"/>
    </row>
    <row r="3" spans="1:22" x14ac:dyDescent="0.25">
      <c r="A3" s="660"/>
      <c r="B3" s="660"/>
      <c r="C3" s="441" t="s">
        <v>25</v>
      </c>
      <c r="D3" s="441" t="s">
        <v>25</v>
      </c>
      <c r="E3" s="441" t="s">
        <v>25</v>
      </c>
      <c r="F3" s="441" t="s">
        <v>25</v>
      </c>
      <c r="G3" s="441" t="s">
        <v>25</v>
      </c>
      <c r="H3" s="441" t="s">
        <v>25</v>
      </c>
      <c r="I3" s="441" t="s">
        <v>25</v>
      </c>
      <c r="J3" s="441" t="s">
        <v>25</v>
      </c>
      <c r="K3" s="441" t="s">
        <v>25</v>
      </c>
      <c r="L3" s="441" t="s">
        <v>25</v>
      </c>
      <c r="M3" s="441" t="s">
        <v>25</v>
      </c>
      <c r="N3" s="441" t="s">
        <v>25</v>
      </c>
      <c r="O3" s="441" t="s">
        <v>25</v>
      </c>
      <c r="P3" s="441" t="s">
        <v>25</v>
      </c>
      <c r="Q3" s="441" t="s">
        <v>25</v>
      </c>
      <c r="R3" s="441" t="s">
        <v>25</v>
      </c>
      <c r="S3" s="441" t="s">
        <v>25</v>
      </c>
      <c r="T3" s="441" t="s">
        <v>25</v>
      </c>
      <c r="U3" s="441" t="s">
        <v>25</v>
      </c>
      <c r="V3" s="437"/>
    </row>
    <row r="4" spans="1:22" x14ac:dyDescent="0.25">
      <c r="A4" s="657" t="s">
        <v>118</v>
      </c>
      <c r="B4" s="444" t="s">
        <v>119</v>
      </c>
      <c r="C4" s="56">
        <f>C24/C$39</f>
        <v>0.1978004467267811</v>
      </c>
      <c r="D4" s="56">
        <f t="shared" ref="D4:U18" si="0">D24/D$39</f>
        <v>0.25154092304516656</v>
      </c>
      <c r="E4" s="56">
        <f t="shared" si="0"/>
        <v>0.18706681195142924</v>
      </c>
      <c r="F4" s="56">
        <f t="shared" si="0"/>
        <v>0.20241327805927867</v>
      </c>
      <c r="G4" s="56">
        <f t="shared" si="0"/>
        <v>0.20303741886307214</v>
      </c>
      <c r="H4" s="56">
        <f t="shared" si="0"/>
        <v>5.6561968051528945E-2</v>
      </c>
      <c r="I4" s="56">
        <f t="shared" si="0"/>
        <v>0.10690899716362391</v>
      </c>
      <c r="J4" s="56">
        <f t="shared" si="0"/>
        <v>9.7485874491268679E-2</v>
      </c>
      <c r="K4" s="56">
        <f t="shared" si="0"/>
        <v>0.11986314786513502</v>
      </c>
      <c r="L4" s="56">
        <f t="shared" si="0"/>
        <v>0</v>
      </c>
      <c r="M4" s="56">
        <f t="shared" si="0"/>
        <v>0.14799250061623828</v>
      </c>
      <c r="N4" s="56">
        <f t="shared" si="0"/>
        <v>0.50853968706231167</v>
      </c>
      <c r="O4" s="56">
        <f t="shared" si="0"/>
        <v>0</v>
      </c>
      <c r="P4" s="56">
        <f t="shared" si="0"/>
        <v>0.21182289932262427</v>
      </c>
      <c r="Q4" s="56">
        <f t="shared" si="0"/>
        <v>4.4025228294861482E-2</v>
      </c>
      <c r="R4" s="56">
        <f t="shared" si="0"/>
        <v>0.41666666666666657</v>
      </c>
      <c r="S4" s="56">
        <f t="shared" si="0"/>
        <v>0.28830204021342448</v>
      </c>
      <c r="T4" s="56">
        <f t="shared" si="0"/>
        <v>0.11216375648866282</v>
      </c>
      <c r="U4" s="56">
        <f t="shared" si="0"/>
        <v>0.15584917258638839</v>
      </c>
      <c r="V4" s="437"/>
    </row>
    <row r="5" spans="1:22" x14ac:dyDescent="0.25">
      <c r="A5" s="658"/>
      <c r="B5" s="448" t="s">
        <v>2</v>
      </c>
      <c r="C5" s="56">
        <f t="shared" ref="C5:R19" si="1">C25/C$39</f>
        <v>8.2624118614882461E-2</v>
      </c>
      <c r="D5" s="56">
        <f t="shared" si="1"/>
        <v>0.13393034019624245</v>
      </c>
      <c r="E5" s="56">
        <f t="shared" si="1"/>
        <v>7.2376679777627573E-2</v>
      </c>
      <c r="F5" s="56">
        <f t="shared" si="1"/>
        <v>9.2143074030088964E-2</v>
      </c>
      <c r="G5" s="56">
        <f t="shared" si="1"/>
        <v>3.1892508427788499E-2</v>
      </c>
      <c r="H5" s="56">
        <f t="shared" si="1"/>
        <v>0.10704497245723178</v>
      </c>
      <c r="I5" s="56">
        <f t="shared" si="1"/>
        <v>1.2606341842461361E-2</v>
      </c>
      <c r="J5" s="56">
        <f t="shared" si="1"/>
        <v>0.11760704145691324</v>
      </c>
      <c r="K5" s="56">
        <f t="shared" si="1"/>
        <v>0.13854261017373495</v>
      </c>
      <c r="L5" s="56">
        <f t="shared" si="1"/>
        <v>8.483982821288609E-2</v>
      </c>
      <c r="M5" s="56">
        <f t="shared" si="1"/>
        <v>8.0914204125292155E-2</v>
      </c>
      <c r="N5" s="56">
        <f t="shared" si="1"/>
        <v>5.007291644305812E-2</v>
      </c>
      <c r="O5" s="56">
        <f t="shared" si="1"/>
        <v>0</v>
      </c>
      <c r="P5" s="56">
        <f t="shared" si="1"/>
        <v>8.619852370815204E-3</v>
      </c>
      <c r="Q5" s="56">
        <f t="shared" si="1"/>
        <v>4.806847680033835E-2</v>
      </c>
      <c r="R5" s="56">
        <f t="shared" si="1"/>
        <v>0.24999999999999992</v>
      </c>
      <c r="S5" s="56">
        <f t="shared" si="0"/>
        <v>6.7066596915780347E-2</v>
      </c>
      <c r="T5" s="56">
        <f t="shared" si="0"/>
        <v>0</v>
      </c>
      <c r="U5" s="56">
        <f t="shared" si="0"/>
        <v>5.1017420584804005E-2</v>
      </c>
      <c r="V5" s="437"/>
    </row>
    <row r="6" spans="1:22" x14ac:dyDescent="0.25">
      <c r="A6" s="658"/>
      <c r="B6" s="448" t="s">
        <v>120</v>
      </c>
      <c r="C6" s="56">
        <f t="shared" si="1"/>
        <v>6.8817471864610777E-2</v>
      </c>
      <c r="D6" s="56">
        <f t="shared" si="0"/>
        <v>2.7440443919732955E-2</v>
      </c>
      <c r="E6" s="56">
        <f t="shared" si="0"/>
        <v>7.7081743722169971E-2</v>
      </c>
      <c r="F6" s="56">
        <f t="shared" si="0"/>
        <v>7.5999987616322026E-2</v>
      </c>
      <c r="G6" s="56">
        <f t="shared" si="0"/>
        <v>2.2619649897334934E-2</v>
      </c>
      <c r="H6" s="56">
        <f t="shared" si="0"/>
        <v>0.12788918150990805</v>
      </c>
      <c r="I6" s="56">
        <f t="shared" si="0"/>
        <v>1.6808455789948482E-2</v>
      </c>
      <c r="J6" s="56">
        <f t="shared" si="0"/>
        <v>7.0237436193338427E-3</v>
      </c>
      <c r="K6" s="56">
        <f t="shared" si="0"/>
        <v>7.4717849234399768E-3</v>
      </c>
      <c r="L6" s="56">
        <f t="shared" si="0"/>
        <v>1.4318809148123836E-2</v>
      </c>
      <c r="M6" s="56">
        <f t="shared" si="0"/>
        <v>1.3835907634345997E-2</v>
      </c>
      <c r="N6" s="56">
        <f t="shared" si="0"/>
        <v>0.10702419077319791</v>
      </c>
      <c r="O6" s="56">
        <f t="shared" si="0"/>
        <v>0</v>
      </c>
      <c r="P6" s="56">
        <f t="shared" si="0"/>
        <v>0.13546869796787273</v>
      </c>
      <c r="Q6" s="56">
        <f t="shared" si="0"/>
        <v>0.15184142214658475</v>
      </c>
      <c r="R6" s="56">
        <f t="shared" si="0"/>
        <v>8.3333333333333315E-2</v>
      </c>
      <c r="S6" s="56">
        <f t="shared" si="0"/>
        <v>0.13713267069991336</v>
      </c>
      <c r="T6" s="56">
        <f t="shared" si="0"/>
        <v>4.8553563002189673E-2</v>
      </c>
      <c r="U6" s="56">
        <f t="shared" si="0"/>
        <v>5.1017420584804005E-2</v>
      </c>
      <c r="V6" s="437"/>
    </row>
    <row r="7" spans="1:22" x14ac:dyDescent="0.25">
      <c r="A7" s="658"/>
      <c r="B7" s="448" t="s">
        <v>121</v>
      </c>
      <c r="C7" s="56">
        <f t="shared" si="1"/>
        <v>0.19072967666948448</v>
      </c>
      <c r="D7" s="56">
        <f t="shared" si="0"/>
        <v>0.14032650456849555</v>
      </c>
      <c r="E7" s="56">
        <f t="shared" si="0"/>
        <v>0.20079674860323574</v>
      </c>
      <c r="F7" s="56">
        <f t="shared" si="0"/>
        <v>0.18104499684822581</v>
      </c>
      <c r="G7" s="56">
        <f t="shared" si="0"/>
        <v>0.23133695343285993</v>
      </c>
      <c r="H7" s="56">
        <f t="shared" si="0"/>
        <v>0.22238563484858606</v>
      </c>
      <c r="I7" s="56">
        <f t="shared" si="0"/>
        <v>0.20541376643227358</v>
      </c>
      <c r="J7" s="56">
        <f t="shared" si="0"/>
        <v>0.3359900975372776</v>
      </c>
      <c r="K7" s="56">
        <f t="shared" si="0"/>
        <v>0.1853985604902825</v>
      </c>
      <c r="L7" s="56">
        <f t="shared" si="0"/>
        <v>0.3012350414895385</v>
      </c>
      <c r="M7" s="56">
        <f t="shared" si="0"/>
        <v>0.23236568165011692</v>
      </c>
      <c r="N7" s="56">
        <f t="shared" si="0"/>
        <v>8.3532541133817598E-2</v>
      </c>
      <c r="O7" s="56">
        <f t="shared" si="0"/>
        <v>6.369820655548708E-2</v>
      </c>
      <c r="P7" s="56">
        <f t="shared" si="0"/>
        <v>6.7734348983936363E-2</v>
      </c>
      <c r="Q7" s="56">
        <f t="shared" si="0"/>
        <v>0.13207568488458446</v>
      </c>
      <c r="R7" s="56">
        <f t="shared" si="0"/>
        <v>8.3333333333333315E-2</v>
      </c>
      <c r="S7" s="56">
        <f t="shared" si="0"/>
        <v>0.14013214756826603</v>
      </c>
      <c r="T7" s="56">
        <f t="shared" si="0"/>
        <v>0.26729825389319761</v>
      </c>
      <c r="U7" s="56">
        <f t="shared" si="0"/>
        <v>0.2626898657581177</v>
      </c>
      <c r="V7" s="437"/>
    </row>
    <row r="8" spans="1:22" x14ac:dyDescent="0.25">
      <c r="A8" s="658"/>
      <c r="B8" s="448" t="s">
        <v>122</v>
      </c>
      <c r="C8" s="56">
        <f t="shared" si="1"/>
        <v>4.9417301079856722E-2</v>
      </c>
      <c r="D8" s="56">
        <f t="shared" si="0"/>
        <v>3.9715623546703197E-3</v>
      </c>
      <c r="E8" s="56">
        <f t="shared" si="0"/>
        <v>5.8494220284708374E-2</v>
      </c>
      <c r="F8" s="56">
        <f t="shared" si="0"/>
        <v>5.2129558103662446E-2</v>
      </c>
      <c r="G8" s="56">
        <f t="shared" si="0"/>
        <v>4.2463466695277979E-2</v>
      </c>
      <c r="H8" s="56">
        <f t="shared" si="0"/>
        <v>1.787165605657446E-2</v>
      </c>
      <c r="I8" s="56">
        <f t="shared" si="0"/>
        <v>0.11531322505859816</v>
      </c>
      <c r="J8" s="56">
        <f t="shared" si="0"/>
        <v>5.3204965444721255E-3</v>
      </c>
      <c r="K8" s="56">
        <f t="shared" si="0"/>
        <v>0</v>
      </c>
      <c r="L8" s="56">
        <f t="shared" si="0"/>
        <v>0</v>
      </c>
      <c r="M8" s="56">
        <f t="shared" si="0"/>
        <v>7.0537273399532655E-2</v>
      </c>
      <c r="N8" s="56">
        <f t="shared" si="0"/>
        <v>3.3226583504597255E-3</v>
      </c>
      <c r="O8" s="56">
        <f t="shared" si="0"/>
        <v>0.12739641311097416</v>
      </c>
      <c r="P8" s="56">
        <f t="shared" si="0"/>
        <v>6.7734348983936363E-2</v>
      </c>
      <c r="Q8" s="56">
        <f t="shared" si="0"/>
        <v>0.18373690492501568</v>
      </c>
      <c r="R8" s="56">
        <f t="shared" si="0"/>
        <v>0</v>
      </c>
      <c r="S8" s="56">
        <f t="shared" si="0"/>
        <v>6.7066596915780347E-2</v>
      </c>
      <c r="T8" s="56">
        <f t="shared" si="0"/>
        <v>4.8553563002189673E-2</v>
      </c>
      <c r="U8" s="56">
        <f t="shared" si="0"/>
        <v>8.6467090493363069E-2</v>
      </c>
      <c r="V8" s="437"/>
    </row>
    <row r="9" spans="1:22" x14ac:dyDescent="0.25">
      <c r="A9" s="658"/>
      <c r="B9" s="448" t="s">
        <v>89</v>
      </c>
      <c r="C9" s="56">
        <f t="shared" si="1"/>
        <v>1.8240167197388413E-2</v>
      </c>
      <c r="D9" s="56">
        <f t="shared" si="0"/>
        <v>1.2659970580363713E-2</v>
      </c>
      <c r="E9" s="56">
        <f t="shared" si="0"/>
        <v>1.9354705001388264E-2</v>
      </c>
      <c r="F9" s="56">
        <f t="shared" si="0"/>
        <v>1.622883588839738E-2</v>
      </c>
      <c r="G9" s="56">
        <f t="shared" si="0"/>
        <v>1.5494773414026032E-2</v>
      </c>
      <c r="H9" s="56">
        <f t="shared" si="0"/>
        <v>8.2195367603955821E-2</v>
      </c>
      <c r="I9" s="56">
        <f t="shared" si="0"/>
        <v>5.0425367369845445E-2</v>
      </c>
      <c r="J9" s="56">
        <f t="shared" si="0"/>
        <v>1.7032470748617181E-3</v>
      </c>
      <c r="K9" s="56">
        <f t="shared" si="0"/>
        <v>0</v>
      </c>
      <c r="L9" s="56">
        <f t="shared" si="0"/>
        <v>2.8637618296247671E-3</v>
      </c>
      <c r="M9" s="56">
        <f t="shared" si="0"/>
        <v>1.3835907634345997E-2</v>
      </c>
      <c r="N9" s="56">
        <f t="shared" si="0"/>
        <v>3.3226583504597255E-3</v>
      </c>
      <c r="O9" s="56">
        <f t="shared" si="0"/>
        <v>6.369820655548708E-2</v>
      </c>
      <c r="P9" s="56">
        <f t="shared" si="0"/>
        <v>0.14408855033868792</v>
      </c>
      <c r="Q9" s="56">
        <f t="shared" si="0"/>
        <v>8.0864970109537238E-3</v>
      </c>
      <c r="R9" s="56">
        <f t="shared" si="0"/>
        <v>0</v>
      </c>
      <c r="S9" s="56">
        <f t="shared" si="0"/>
        <v>2.9994768683526745E-3</v>
      </c>
      <c r="T9" s="56">
        <f t="shared" si="0"/>
        <v>3.7387918829554279E-2</v>
      </c>
      <c r="U9" s="56">
        <f t="shared" si="0"/>
        <v>0.10646975139502704</v>
      </c>
      <c r="V9" s="437"/>
    </row>
    <row r="10" spans="1:22" x14ac:dyDescent="0.25">
      <c r="A10" s="658"/>
      <c r="B10" s="448" t="s">
        <v>123</v>
      </c>
      <c r="C10" s="56">
        <f t="shared" si="1"/>
        <v>0.21806043432022282</v>
      </c>
      <c r="D10" s="56">
        <f t="shared" si="0"/>
        <v>0.21539991853208429</v>
      </c>
      <c r="E10" s="56">
        <f t="shared" si="0"/>
        <v>0.21859182158621507</v>
      </c>
      <c r="F10" s="56">
        <f t="shared" si="0"/>
        <v>0.22275495670228684</v>
      </c>
      <c r="G10" s="56">
        <f t="shared" si="0"/>
        <v>0.19774497358141169</v>
      </c>
      <c r="H10" s="56">
        <f t="shared" si="0"/>
        <v>0.20595769463940727</v>
      </c>
      <c r="I10" s="56">
        <f t="shared" si="0"/>
        <v>0.20541376643227358</v>
      </c>
      <c r="J10" s="56">
        <f t="shared" si="0"/>
        <v>0.16166806877296791</v>
      </c>
      <c r="K10" s="56">
        <f t="shared" si="0"/>
        <v>0.25840575803886995</v>
      </c>
      <c r="L10" s="56">
        <f t="shared" si="0"/>
        <v>0.50903896927731662</v>
      </c>
      <c r="M10" s="56">
        <f t="shared" si="0"/>
        <v>0.16182840825058425</v>
      </c>
      <c r="N10" s="56">
        <f t="shared" si="0"/>
        <v>0.17726609850517661</v>
      </c>
      <c r="O10" s="56">
        <f t="shared" si="0"/>
        <v>0.4118738404447182</v>
      </c>
      <c r="P10" s="56">
        <f t="shared" si="0"/>
        <v>0.29679695304819104</v>
      </c>
      <c r="Q10" s="56">
        <f t="shared" si="0"/>
        <v>0.24393512724178462</v>
      </c>
      <c r="R10" s="56">
        <f t="shared" si="0"/>
        <v>0.16666666666666663</v>
      </c>
      <c r="S10" s="56">
        <f t="shared" si="0"/>
        <v>0.10209963380784685</v>
      </c>
      <c r="T10" s="56">
        <f t="shared" si="0"/>
        <v>0.37387918829554279</v>
      </c>
      <c r="U10" s="56">
        <f t="shared" si="0"/>
        <v>0.20774569260758061</v>
      </c>
      <c r="V10" s="437"/>
    </row>
    <row r="11" spans="1:22" x14ac:dyDescent="0.25">
      <c r="A11" s="658"/>
      <c r="B11" s="448" t="s">
        <v>124</v>
      </c>
      <c r="C11" s="56">
        <f t="shared" si="1"/>
        <v>3.0368319766213309E-2</v>
      </c>
      <c r="D11" s="56">
        <f t="shared" si="0"/>
        <v>7.2506230258732568E-2</v>
      </c>
      <c r="E11" s="56">
        <f t="shared" si="0"/>
        <v>2.1952076137415403E-2</v>
      </c>
      <c r="F11" s="56">
        <f t="shared" si="0"/>
        <v>2.9766086731615203E-2</v>
      </c>
      <c r="G11" s="56">
        <f t="shared" si="0"/>
        <v>3.588916977265446E-2</v>
      </c>
      <c r="H11" s="56">
        <f t="shared" si="0"/>
        <v>1.6959732728614833E-2</v>
      </c>
      <c r="I11" s="56">
        <f t="shared" si="0"/>
        <v>8.4042278949742408E-3</v>
      </c>
      <c r="J11" s="56">
        <f t="shared" si="0"/>
        <v>1.7032470748617181E-3</v>
      </c>
      <c r="K11" s="56">
        <f t="shared" si="0"/>
        <v>0.17419088310512254</v>
      </c>
      <c r="L11" s="56">
        <f t="shared" si="0"/>
        <v>0</v>
      </c>
      <c r="M11" s="56">
        <f t="shared" si="0"/>
        <v>0.13415659298189231</v>
      </c>
      <c r="N11" s="56">
        <f t="shared" si="0"/>
        <v>0</v>
      </c>
      <c r="O11" s="56">
        <f t="shared" si="0"/>
        <v>6.369820655548708E-2</v>
      </c>
      <c r="P11" s="56">
        <f t="shared" si="0"/>
        <v>0</v>
      </c>
      <c r="Q11" s="56">
        <f t="shared" si="0"/>
        <v>0</v>
      </c>
      <c r="R11" s="56">
        <f t="shared" si="0"/>
        <v>0</v>
      </c>
      <c r="S11" s="56">
        <f t="shared" si="0"/>
        <v>0</v>
      </c>
      <c r="T11" s="56">
        <f t="shared" si="0"/>
        <v>3.7387918829554279E-2</v>
      </c>
      <c r="U11" s="56">
        <f t="shared" si="0"/>
        <v>0</v>
      </c>
      <c r="V11" s="437"/>
    </row>
    <row r="12" spans="1:22" x14ac:dyDescent="0.25">
      <c r="A12" s="658"/>
      <c r="B12" s="448" t="s">
        <v>125</v>
      </c>
      <c r="C12" s="56">
        <f t="shared" si="1"/>
        <v>6.9972057623248929E-2</v>
      </c>
      <c r="D12" s="56">
        <f t="shared" si="0"/>
        <v>7.5880746375536559E-2</v>
      </c>
      <c r="E12" s="56">
        <f t="shared" si="0"/>
        <v>6.8791909782866215E-2</v>
      </c>
      <c r="F12" s="56">
        <f t="shared" si="0"/>
        <v>5.9685499648599788E-2</v>
      </c>
      <c r="G12" s="56">
        <f t="shared" si="0"/>
        <v>0.12014377325585159</v>
      </c>
      <c r="H12" s="56">
        <f t="shared" si="0"/>
        <v>6.745484022132088E-2</v>
      </c>
      <c r="I12" s="56">
        <f t="shared" si="0"/>
        <v>0.27870585201600051</v>
      </c>
      <c r="J12" s="56">
        <f t="shared" si="0"/>
        <v>8.2801558087637173E-2</v>
      </c>
      <c r="K12" s="56">
        <f t="shared" si="0"/>
        <v>0</v>
      </c>
      <c r="L12" s="56">
        <f t="shared" si="0"/>
        <v>8.770359004251084E-2</v>
      </c>
      <c r="M12" s="56">
        <f t="shared" si="0"/>
        <v>0.14107454679906531</v>
      </c>
      <c r="N12" s="56">
        <f t="shared" si="0"/>
        <v>0</v>
      </c>
      <c r="O12" s="56">
        <f t="shared" si="0"/>
        <v>0.13481756338892309</v>
      </c>
      <c r="P12" s="56">
        <f t="shared" si="0"/>
        <v>0</v>
      </c>
      <c r="Q12" s="56">
        <f t="shared" si="0"/>
        <v>6.0198222316768926E-2</v>
      </c>
      <c r="R12" s="56">
        <f t="shared" si="0"/>
        <v>0</v>
      </c>
      <c r="S12" s="56">
        <f t="shared" si="0"/>
        <v>0.12813424009485533</v>
      </c>
      <c r="T12" s="56">
        <f t="shared" si="0"/>
        <v>3.7387918829554279E-2</v>
      </c>
      <c r="U12" s="56">
        <f t="shared" si="0"/>
        <v>7.8743585989915515E-2</v>
      </c>
      <c r="V12" s="437"/>
    </row>
    <row r="13" spans="1:22" x14ac:dyDescent="0.25">
      <c r="A13" s="658"/>
      <c r="B13" s="448" t="s">
        <v>126</v>
      </c>
      <c r="C13" s="56">
        <f t="shared" si="1"/>
        <v>3.5967864766319295E-3</v>
      </c>
      <c r="D13" s="56">
        <f t="shared" si="0"/>
        <v>0</v>
      </c>
      <c r="E13" s="56">
        <f t="shared" si="0"/>
        <v>4.3151759485891197E-3</v>
      </c>
      <c r="F13" s="56">
        <f t="shared" si="0"/>
        <v>0</v>
      </c>
      <c r="G13" s="56">
        <f t="shared" si="0"/>
        <v>2.16690176516014E-2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3.3459624690759485E-2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437"/>
    </row>
    <row r="14" spans="1:22" x14ac:dyDescent="0.25">
      <c r="A14" s="658"/>
      <c r="B14" s="448" t="s">
        <v>127</v>
      </c>
      <c r="C14" s="56">
        <f t="shared" si="1"/>
        <v>4.5263120958481803E-3</v>
      </c>
      <c r="D14" s="56">
        <f t="shared" si="0"/>
        <v>3.5426644060294226E-4</v>
      </c>
      <c r="E14" s="56">
        <f t="shared" si="0"/>
        <v>5.3595986127780038E-3</v>
      </c>
      <c r="F14" s="56">
        <f t="shared" si="0"/>
        <v>5.5724983804696492E-3</v>
      </c>
      <c r="G14" s="56">
        <f t="shared" si="0"/>
        <v>1.7765851821721209E-4</v>
      </c>
      <c r="H14" s="56">
        <f t="shared" si="0"/>
        <v>9.1192332795962758E-4</v>
      </c>
      <c r="I14" s="56">
        <f t="shared" si="0"/>
        <v>0</v>
      </c>
      <c r="J14" s="56">
        <f t="shared" si="0"/>
        <v>3.2349053111909595E-2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437"/>
    </row>
    <row r="15" spans="1:22" x14ac:dyDescent="0.25">
      <c r="A15" s="658"/>
      <c r="B15" s="448" t="s">
        <v>128</v>
      </c>
      <c r="C15" s="56">
        <f t="shared" si="1"/>
        <v>5.8475195647425112E-3</v>
      </c>
      <c r="D15" s="56">
        <f t="shared" si="0"/>
        <v>0</v>
      </c>
      <c r="E15" s="56">
        <f t="shared" si="0"/>
        <v>7.0154500270223795E-3</v>
      </c>
      <c r="F15" s="56">
        <f t="shared" si="0"/>
        <v>4.8887578658690872E-4</v>
      </c>
      <c r="G15" s="56">
        <f t="shared" si="0"/>
        <v>3.0077014040239304E-2</v>
      </c>
      <c r="H15" s="56">
        <f t="shared" si="0"/>
        <v>1.4323758474785231E-2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56">
        <f t="shared" si="0"/>
        <v>0</v>
      </c>
      <c r="M15" s="56">
        <f t="shared" si="0"/>
        <v>0</v>
      </c>
      <c r="N15" s="56">
        <f t="shared" si="0"/>
        <v>0</v>
      </c>
      <c r="O15" s="56">
        <f t="shared" si="0"/>
        <v>7.1119356833436009E-2</v>
      </c>
      <c r="P15" s="56">
        <f t="shared" si="0"/>
        <v>0</v>
      </c>
      <c r="Q15" s="56">
        <f t="shared" si="0"/>
        <v>0</v>
      </c>
      <c r="R15" s="56">
        <f t="shared" si="0"/>
        <v>0</v>
      </c>
      <c r="S15" s="56">
        <f t="shared" si="0"/>
        <v>3.5033036892066508E-2</v>
      </c>
      <c r="T15" s="56">
        <f t="shared" si="0"/>
        <v>0</v>
      </c>
      <c r="U15" s="56">
        <f t="shared" si="0"/>
        <v>0</v>
      </c>
      <c r="V15" s="437"/>
    </row>
    <row r="16" spans="1:22" x14ac:dyDescent="0.25">
      <c r="A16" s="658"/>
      <c r="B16" s="448" t="s">
        <v>129</v>
      </c>
      <c r="C16" s="56">
        <f t="shared" si="1"/>
        <v>2.2525585009960567E-3</v>
      </c>
      <c r="D16" s="56">
        <f t="shared" si="0"/>
        <v>0</v>
      </c>
      <c r="E16" s="56">
        <f t="shared" si="0"/>
        <v>2.7024640827136986E-3</v>
      </c>
      <c r="F16" s="56">
        <f t="shared" si="0"/>
        <v>2.3227532820325695E-3</v>
      </c>
      <c r="G16" s="56">
        <f t="shared" si="0"/>
        <v>0</v>
      </c>
      <c r="H16" s="56">
        <f t="shared" si="0"/>
        <v>1.2074764672627603E-2</v>
      </c>
      <c r="I16" s="56">
        <f t="shared" si="0"/>
        <v>0</v>
      </c>
      <c r="J16" s="56">
        <f t="shared" si="0"/>
        <v>1.3308178666197688E-2</v>
      </c>
      <c r="K16" s="56">
        <f t="shared" si="0"/>
        <v>0</v>
      </c>
      <c r="L16" s="56">
        <f t="shared" si="0"/>
        <v>0</v>
      </c>
      <c r="M16" s="56">
        <f t="shared" si="0"/>
        <v>0</v>
      </c>
      <c r="N16" s="56">
        <f t="shared" si="0"/>
        <v>0</v>
      </c>
      <c r="O16" s="56">
        <f t="shared" si="0"/>
        <v>0</v>
      </c>
      <c r="P16" s="56">
        <f t="shared" si="0"/>
        <v>0</v>
      </c>
      <c r="Q16" s="56">
        <f t="shared" si="0"/>
        <v>4.0432485054768619E-3</v>
      </c>
      <c r="R16" s="56">
        <f t="shared" si="0"/>
        <v>0</v>
      </c>
      <c r="S16" s="56">
        <f t="shared" si="0"/>
        <v>0</v>
      </c>
      <c r="T16" s="56">
        <f t="shared" si="0"/>
        <v>0</v>
      </c>
      <c r="U16" s="56">
        <f t="shared" si="0"/>
        <v>0</v>
      </c>
      <c r="V16" s="437"/>
    </row>
    <row r="17" spans="1:22" x14ac:dyDescent="0.25">
      <c r="A17" s="658"/>
      <c r="B17" s="452" t="s">
        <v>130</v>
      </c>
      <c r="C17" s="56">
        <f t="shared" si="1"/>
        <v>0</v>
      </c>
      <c r="D17" s="56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437"/>
    </row>
    <row r="18" spans="1:22" ht="24" x14ac:dyDescent="0.25">
      <c r="A18" s="658"/>
      <c r="B18" s="452" t="s">
        <v>131</v>
      </c>
      <c r="C18" s="56">
        <f t="shared" si="1"/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6">
        <f t="shared" si="0"/>
        <v>0</v>
      </c>
      <c r="R18" s="56">
        <f t="shared" si="0"/>
        <v>0</v>
      </c>
      <c r="S18" s="56">
        <f t="shared" si="0"/>
        <v>0</v>
      </c>
      <c r="T18" s="56">
        <f t="shared" si="0"/>
        <v>0</v>
      </c>
      <c r="U18" s="56">
        <f t="shared" si="0"/>
        <v>0</v>
      </c>
      <c r="V18" s="437"/>
    </row>
    <row r="19" spans="1:22" x14ac:dyDescent="0.25">
      <c r="A19" s="453" t="s">
        <v>1</v>
      </c>
      <c r="B19" s="454" t="s">
        <v>2</v>
      </c>
      <c r="C19" s="56">
        <f t="shared" si="1"/>
        <v>1</v>
      </c>
      <c r="D19" s="56">
        <f t="shared" ref="D19:U19" si="2">D39/D$39</f>
        <v>1</v>
      </c>
      <c r="E19" s="56">
        <f t="shared" si="2"/>
        <v>1</v>
      </c>
      <c r="F19" s="56">
        <f t="shared" si="2"/>
        <v>1</v>
      </c>
      <c r="G19" s="56">
        <f t="shared" si="2"/>
        <v>1</v>
      </c>
      <c r="H19" s="56">
        <f t="shared" si="2"/>
        <v>1</v>
      </c>
      <c r="I19" s="56">
        <f t="shared" si="2"/>
        <v>1</v>
      </c>
      <c r="J19" s="56">
        <f t="shared" si="2"/>
        <v>1</v>
      </c>
      <c r="K19" s="56">
        <f t="shared" si="2"/>
        <v>1</v>
      </c>
      <c r="L19" s="56">
        <f t="shared" si="2"/>
        <v>1</v>
      </c>
      <c r="M19" s="56">
        <f t="shared" si="2"/>
        <v>1</v>
      </c>
      <c r="N19" s="56">
        <f t="shared" si="2"/>
        <v>1</v>
      </c>
      <c r="O19" s="56">
        <f t="shared" si="2"/>
        <v>1</v>
      </c>
      <c r="P19" s="56">
        <f t="shared" si="2"/>
        <v>1</v>
      </c>
      <c r="Q19" s="56">
        <f t="shared" si="2"/>
        <v>1</v>
      </c>
      <c r="R19" s="56">
        <f t="shared" si="2"/>
        <v>1</v>
      </c>
      <c r="S19" s="56">
        <f t="shared" si="2"/>
        <v>1</v>
      </c>
      <c r="T19" s="56">
        <f t="shared" si="2"/>
        <v>1</v>
      </c>
      <c r="U19" s="56">
        <f t="shared" si="2"/>
        <v>1</v>
      </c>
      <c r="V19" s="437"/>
    </row>
    <row r="21" spans="1:22" x14ac:dyDescent="0.25">
      <c r="A21" s="659" t="s">
        <v>0</v>
      </c>
      <c r="B21" s="659"/>
      <c r="C21" s="436" t="s">
        <v>1</v>
      </c>
      <c r="D21" s="661" t="s">
        <v>8</v>
      </c>
      <c r="E21" s="661"/>
      <c r="F21" s="661" t="s">
        <v>4</v>
      </c>
      <c r="G21" s="661"/>
      <c r="H21" s="661"/>
      <c r="I21" s="661" t="s">
        <v>11</v>
      </c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2"/>
      <c r="V21" s="437"/>
    </row>
    <row r="22" spans="1:22" ht="96.75" x14ac:dyDescent="0.25">
      <c r="A22" s="659"/>
      <c r="B22" s="659"/>
      <c r="C22" s="438" t="s">
        <v>2</v>
      </c>
      <c r="D22" s="439" t="s">
        <v>9</v>
      </c>
      <c r="E22" s="439" t="s">
        <v>10</v>
      </c>
      <c r="F22" s="439" t="s">
        <v>5</v>
      </c>
      <c r="G22" s="439" t="s">
        <v>6</v>
      </c>
      <c r="H22" s="439" t="s">
        <v>7</v>
      </c>
      <c r="I22" s="439" t="s">
        <v>12</v>
      </c>
      <c r="J22" s="439" t="s">
        <v>13</v>
      </c>
      <c r="K22" s="439" t="s">
        <v>14</v>
      </c>
      <c r="L22" s="439" t="s">
        <v>15</v>
      </c>
      <c r="M22" s="439" t="s">
        <v>16</v>
      </c>
      <c r="N22" s="439" t="s">
        <v>17</v>
      </c>
      <c r="O22" s="439" t="s">
        <v>18</v>
      </c>
      <c r="P22" s="439" t="s">
        <v>19</v>
      </c>
      <c r="Q22" s="439" t="s">
        <v>20</v>
      </c>
      <c r="R22" s="439" t="s">
        <v>21</v>
      </c>
      <c r="S22" s="439" t="s">
        <v>22</v>
      </c>
      <c r="T22" s="439" t="s">
        <v>23</v>
      </c>
      <c r="U22" s="440" t="s">
        <v>24</v>
      </c>
      <c r="V22" s="437"/>
    </row>
    <row r="23" spans="1:22" x14ac:dyDescent="0.25">
      <c r="A23" s="660"/>
      <c r="B23" s="660"/>
      <c r="C23" s="441" t="s">
        <v>3</v>
      </c>
      <c r="D23" s="442" t="s">
        <v>3</v>
      </c>
      <c r="E23" s="442" t="s">
        <v>3</v>
      </c>
      <c r="F23" s="442" t="s">
        <v>3</v>
      </c>
      <c r="G23" s="442" t="s">
        <v>3</v>
      </c>
      <c r="H23" s="442" t="s">
        <v>3</v>
      </c>
      <c r="I23" s="442" t="s">
        <v>3</v>
      </c>
      <c r="J23" s="442" t="s">
        <v>3</v>
      </c>
      <c r="K23" s="442" t="s">
        <v>3</v>
      </c>
      <c r="L23" s="442" t="s">
        <v>3</v>
      </c>
      <c r="M23" s="442" t="s">
        <v>3</v>
      </c>
      <c r="N23" s="442" t="s">
        <v>3</v>
      </c>
      <c r="O23" s="442" t="s">
        <v>3</v>
      </c>
      <c r="P23" s="442" t="s">
        <v>3</v>
      </c>
      <c r="Q23" s="442" t="s">
        <v>3</v>
      </c>
      <c r="R23" s="442" t="s">
        <v>3</v>
      </c>
      <c r="S23" s="442" t="s">
        <v>3</v>
      </c>
      <c r="T23" s="442" t="s">
        <v>3</v>
      </c>
      <c r="U23" s="443" t="s">
        <v>3</v>
      </c>
      <c r="V23" s="437"/>
    </row>
    <row r="24" spans="1:22" x14ac:dyDescent="0.25">
      <c r="A24" s="657" t="s">
        <v>118</v>
      </c>
      <c r="B24" s="444" t="s">
        <v>119</v>
      </c>
      <c r="C24" s="445">
        <v>34655.825067850004</v>
      </c>
      <c r="D24" s="446">
        <v>7337.0094004499988</v>
      </c>
      <c r="E24" s="446">
        <v>27318.815667400009</v>
      </c>
      <c r="F24" s="446">
        <v>28430.626910600007</v>
      </c>
      <c r="G24" s="446">
        <v>5904.7360898899988</v>
      </c>
      <c r="H24" s="446">
        <v>320.46206735999999</v>
      </c>
      <c r="I24" s="446">
        <v>691.16666665000014</v>
      </c>
      <c r="J24" s="446">
        <v>2389.8662131400001</v>
      </c>
      <c r="K24" s="446">
        <v>2012.86184211</v>
      </c>
      <c r="L24" s="446">
        <v>0</v>
      </c>
      <c r="M24" s="446">
        <v>1923.0145529999998</v>
      </c>
      <c r="N24" s="446">
        <v>9577.8364657399979</v>
      </c>
      <c r="O24" s="446">
        <v>0</v>
      </c>
      <c r="P24" s="446">
        <v>1453.9523808700001</v>
      </c>
      <c r="Q24" s="446">
        <v>744.90686272000005</v>
      </c>
      <c r="R24" s="446">
        <v>5437.9166650000006</v>
      </c>
      <c r="S24" s="446">
        <v>7800.2999999999993</v>
      </c>
      <c r="T24" s="446">
        <v>1462.6153844999999</v>
      </c>
      <c r="U24" s="447">
        <v>1161.3880341199999</v>
      </c>
      <c r="V24" s="437"/>
    </row>
    <row r="25" spans="1:22" x14ac:dyDescent="0.25">
      <c r="A25" s="658"/>
      <c r="B25" s="448" t="s">
        <v>2</v>
      </c>
      <c r="C25" s="449">
        <v>14476.24132547</v>
      </c>
      <c r="D25" s="450">
        <v>3906.5141096299999</v>
      </c>
      <c r="E25" s="450">
        <v>10569.727215840003</v>
      </c>
      <c r="F25" s="450">
        <v>12942.260435000002</v>
      </c>
      <c r="G25" s="450">
        <v>927.4982245399998</v>
      </c>
      <c r="H25" s="450">
        <v>606.48266592999994</v>
      </c>
      <c r="I25" s="450">
        <v>81.500000010000008</v>
      </c>
      <c r="J25" s="450">
        <v>2883.1366213000001</v>
      </c>
      <c r="K25" s="450">
        <v>2326.54605266</v>
      </c>
      <c r="L25" s="450">
        <v>860.61521740000012</v>
      </c>
      <c r="M25" s="450">
        <v>1051.3991684</v>
      </c>
      <c r="N25" s="450">
        <v>943.07330825000008</v>
      </c>
      <c r="O25" s="450">
        <v>0</v>
      </c>
      <c r="P25" s="450">
        <v>59.166666669999998</v>
      </c>
      <c r="Q25" s="450">
        <v>813.31862743000011</v>
      </c>
      <c r="R25" s="450">
        <v>3262.7499990000001</v>
      </c>
      <c r="S25" s="450">
        <v>1814.55384615</v>
      </c>
      <c r="T25" s="450">
        <v>0</v>
      </c>
      <c r="U25" s="451">
        <v>380.18181820000001</v>
      </c>
      <c r="V25" s="437"/>
    </row>
    <row r="26" spans="1:22" x14ac:dyDescent="0.25">
      <c r="A26" s="658"/>
      <c r="B26" s="448" t="s">
        <v>120</v>
      </c>
      <c r="C26" s="449">
        <v>12057.233975036996</v>
      </c>
      <c r="D26" s="450">
        <v>800.38982347000001</v>
      </c>
      <c r="E26" s="450">
        <v>11256.844151566997</v>
      </c>
      <c r="F26" s="450">
        <v>10674.8298029</v>
      </c>
      <c r="G26" s="450">
        <v>657.82486714699985</v>
      </c>
      <c r="H26" s="450">
        <v>724.57930498999986</v>
      </c>
      <c r="I26" s="450">
        <v>108.66666668000001</v>
      </c>
      <c r="J26" s="450">
        <v>172.18707482699998</v>
      </c>
      <c r="K26" s="450">
        <v>125.47368422</v>
      </c>
      <c r="L26" s="450">
        <v>145.25</v>
      </c>
      <c r="M26" s="450">
        <v>179.78378380000001</v>
      </c>
      <c r="N26" s="450">
        <v>2015.6936089400001</v>
      </c>
      <c r="O26" s="450">
        <v>0</v>
      </c>
      <c r="P26" s="450">
        <v>929.85714280000002</v>
      </c>
      <c r="Q26" s="450">
        <v>2569.1568626200001</v>
      </c>
      <c r="R26" s="450">
        <v>1087.583333</v>
      </c>
      <c r="S26" s="450">
        <v>3710.2615384500004</v>
      </c>
      <c r="T26" s="450">
        <v>633.13846149999995</v>
      </c>
      <c r="U26" s="451">
        <v>380.18181820000001</v>
      </c>
      <c r="V26" s="437"/>
    </row>
    <row r="27" spans="1:22" x14ac:dyDescent="0.25">
      <c r="A27" s="658"/>
      <c r="B27" s="448" t="s">
        <v>121</v>
      </c>
      <c r="C27" s="449">
        <v>33416.983729239997</v>
      </c>
      <c r="D27" s="450">
        <v>4093.0790532500005</v>
      </c>
      <c r="E27" s="450">
        <v>29323.904675989997</v>
      </c>
      <c r="F27" s="450">
        <v>25429.274249070007</v>
      </c>
      <c r="G27" s="450">
        <v>6727.7434155200008</v>
      </c>
      <c r="H27" s="450">
        <v>1259.9660646499999</v>
      </c>
      <c r="I27" s="450">
        <v>1327.9999999600002</v>
      </c>
      <c r="J27" s="450">
        <v>8236.7972410799994</v>
      </c>
      <c r="K27" s="450">
        <v>3113.39802633</v>
      </c>
      <c r="L27" s="450">
        <v>3055.7282609000008</v>
      </c>
      <c r="M27" s="450">
        <v>3019.3596673499997</v>
      </c>
      <c r="N27" s="450">
        <v>1573.2518796500001</v>
      </c>
      <c r="O27" s="450">
        <v>68.666666669999998</v>
      </c>
      <c r="P27" s="450">
        <v>464.92857140000001</v>
      </c>
      <c r="Q27" s="450">
        <v>2234.7205881600003</v>
      </c>
      <c r="R27" s="450">
        <v>1087.583333</v>
      </c>
      <c r="S27" s="450">
        <v>3791.4153845999999</v>
      </c>
      <c r="T27" s="450">
        <v>3485.5692304999998</v>
      </c>
      <c r="U27" s="451">
        <v>1957.5648796400001</v>
      </c>
      <c r="V27" s="437"/>
    </row>
    <row r="28" spans="1:22" x14ac:dyDescent="0.25">
      <c r="A28" s="658"/>
      <c r="B28" s="448" t="s">
        <v>122</v>
      </c>
      <c r="C28" s="449">
        <v>8658.2076526570017</v>
      </c>
      <c r="D28" s="450">
        <v>115.84353741699999</v>
      </c>
      <c r="E28" s="450">
        <v>8542.3641152400014</v>
      </c>
      <c r="F28" s="450">
        <v>7322.0296201399997</v>
      </c>
      <c r="G28" s="450">
        <v>1234.9229304699998</v>
      </c>
      <c r="H28" s="450">
        <v>101.25510204699999</v>
      </c>
      <c r="I28" s="450">
        <v>745.49999999000022</v>
      </c>
      <c r="J28" s="450">
        <v>130.43197278700001</v>
      </c>
      <c r="K28" s="450">
        <v>0</v>
      </c>
      <c r="L28" s="450">
        <v>0</v>
      </c>
      <c r="M28" s="450">
        <v>916.56133054999998</v>
      </c>
      <c r="N28" s="450">
        <v>62.578947370000002</v>
      </c>
      <c r="O28" s="450">
        <v>137.33333334</v>
      </c>
      <c r="P28" s="450">
        <v>464.92857140000001</v>
      </c>
      <c r="Q28" s="450">
        <v>3108.8284312100004</v>
      </c>
      <c r="R28" s="450">
        <v>0</v>
      </c>
      <c r="S28" s="450">
        <v>1814.55384615</v>
      </c>
      <c r="T28" s="450">
        <v>633.13846149999995</v>
      </c>
      <c r="U28" s="451">
        <v>644.35275836000005</v>
      </c>
      <c r="V28" s="437"/>
    </row>
    <row r="29" spans="1:22" x14ac:dyDescent="0.25">
      <c r="A29" s="658"/>
      <c r="B29" s="448" t="s">
        <v>89</v>
      </c>
      <c r="C29" s="449">
        <v>3195.7867338599999</v>
      </c>
      <c r="D29" s="450">
        <v>369.26923075999997</v>
      </c>
      <c r="E29" s="450">
        <v>2826.5175030999999</v>
      </c>
      <c r="F29" s="450">
        <v>2279.4748583700002</v>
      </c>
      <c r="G29" s="450">
        <v>450.61914348000005</v>
      </c>
      <c r="H29" s="450">
        <v>465.69273201000004</v>
      </c>
      <c r="I29" s="450">
        <v>326.00000004000003</v>
      </c>
      <c r="J29" s="450">
        <v>41.755102039999997</v>
      </c>
      <c r="K29" s="450">
        <v>0</v>
      </c>
      <c r="L29" s="450">
        <v>29.05</v>
      </c>
      <c r="M29" s="450">
        <v>179.78378380000001</v>
      </c>
      <c r="N29" s="450">
        <v>62.578947370000002</v>
      </c>
      <c r="O29" s="450">
        <v>68.666666669999998</v>
      </c>
      <c r="P29" s="450">
        <v>989.02380947000006</v>
      </c>
      <c r="Q29" s="450">
        <v>136.82352942</v>
      </c>
      <c r="R29" s="450">
        <v>0</v>
      </c>
      <c r="S29" s="450">
        <v>81.153846150000007</v>
      </c>
      <c r="T29" s="450">
        <v>487.53846149999998</v>
      </c>
      <c r="U29" s="451">
        <v>793.41258740000001</v>
      </c>
      <c r="V29" s="437"/>
    </row>
    <row r="30" spans="1:22" x14ac:dyDescent="0.25">
      <c r="A30" s="658"/>
      <c r="B30" s="448" t="s">
        <v>123</v>
      </c>
      <c r="C30" s="449">
        <v>38205.496454007007</v>
      </c>
      <c r="D30" s="450">
        <v>6282.8394202969994</v>
      </c>
      <c r="E30" s="450">
        <v>31922.657033710006</v>
      </c>
      <c r="F30" s="450">
        <v>31287.78471062001</v>
      </c>
      <c r="G30" s="450">
        <v>5750.8211473470001</v>
      </c>
      <c r="H30" s="450">
        <v>1166.89059604</v>
      </c>
      <c r="I30" s="450">
        <v>1327.9999999600002</v>
      </c>
      <c r="J30" s="450">
        <v>3963.2927059470003</v>
      </c>
      <c r="K30" s="450">
        <v>4339.40789477</v>
      </c>
      <c r="L30" s="450">
        <v>5163.6913044000012</v>
      </c>
      <c r="M30" s="450">
        <v>2102.7983367999996</v>
      </c>
      <c r="N30" s="450">
        <v>3338.6296991099998</v>
      </c>
      <c r="O30" s="450">
        <v>444.00000001999996</v>
      </c>
      <c r="P30" s="450">
        <v>2037.2142856099999</v>
      </c>
      <c r="Q30" s="450">
        <v>4127.3823527700006</v>
      </c>
      <c r="R30" s="450">
        <v>2175.1666660000001</v>
      </c>
      <c r="S30" s="450">
        <v>2762.4076923000002</v>
      </c>
      <c r="T30" s="450">
        <v>4875.3846149999999</v>
      </c>
      <c r="U30" s="451">
        <v>1548.12090132</v>
      </c>
      <c r="V30" s="437"/>
    </row>
    <row r="31" spans="1:22" x14ac:dyDescent="0.25">
      <c r="A31" s="658"/>
      <c r="B31" s="448" t="s">
        <v>124</v>
      </c>
      <c r="C31" s="449">
        <v>5320.7118327499993</v>
      </c>
      <c r="D31" s="450">
        <v>2114.88010205</v>
      </c>
      <c r="E31" s="450">
        <v>3205.8317306999998</v>
      </c>
      <c r="F31" s="450">
        <v>4180.8942306999998</v>
      </c>
      <c r="G31" s="450">
        <v>1043.72916667</v>
      </c>
      <c r="H31" s="450">
        <v>96.088435379999993</v>
      </c>
      <c r="I31" s="450">
        <v>54.333333340000003</v>
      </c>
      <c r="J31" s="450">
        <v>41.755102039999997</v>
      </c>
      <c r="K31" s="450">
        <v>2925.1875</v>
      </c>
      <c r="L31" s="450">
        <v>0</v>
      </c>
      <c r="M31" s="450">
        <v>1743.2307691999999</v>
      </c>
      <c r="N31" s="450">
        <v>0</v>
      </c>
      <c r="O31" s="450">
        <v>68.666666669999998</v>
      </c>
      <c r="P31" s="450">
        <v>0</v>
      </c>
      <c r="Q31" s="450">
        <v>0</v>
      </c>
      <c r="R31" s="450">
        <v>0</v>
      </c>
      <c r="S31" s="450">
        <v>0</v>
      </c>
      <c r="T31" s="450">
        <v>487.53846149999998</v>
      </c>
      <c r="U31" s="451">
        <v>0</v>
      </c>
      <c r="V31" s="437"/>
    </row>
    <row r="32" spans="1:22" x14ac:dyDescent="0.25">
      <c r="A32" s="658"/>
      <c r="B32" s="448" t="s">
        <v>125</v>
      </c>
      <c r="C32" s="449">
        <v>12259.524327457</v>
      </c>
      <c r="D32" s="450">
        <v>2213.3088434700003</v>
      </c>
      <c r="E32" s="450">
        <v>10046.215483987004</v>
      </c>
      <c r="F32" s="450">
        <v>8383.3243982400018</v>
      </c>
      <c r="G32" s="450">
        <v>3494.0223230369998</v>
      </c>
      <c r="H32" s="450">
        <v>382.17760618</v>
      </c>
      <c r="I32" s="450">
        <v>1801.8333332500001</v>
      </c>
      <c r="J32" s="450">
        <v>2029.8801965069999</v>
      </c>
      <c r="K32" s="450">
        <v>0</v>
      </c>
      <c r="L32" s="450">
        <v>889.66521739999996</v>
      </c>
      <c r="M32" s="450">
        <v>1833.1226611</v>
      </c>
      <c r="N32" s="450">
        <v>0</v>
      </c>
      <c r="O32" s="450">
        <v>145.33333334</v>
      </c>
      <c r="P32" s="450">
        <v>0</v>
      </c>
      <c r="Q32" s="450">
        <v>1018.5539215599999</v>
      </c>
      <c r="R32" s="450">
        <v>0</v>
      </c>
      <c r="S32" s="450">
        <v>3466.8</v>
      </c>
      <c r="T32" s="450">
        <v>487.53846149999998</v>
      </c>
      <c r="U32" s="451">
        <v>586.79720280000004</v>
      </c>
      <c r="V32" s="437"/>
    </row>
    <row r="33" spans="1:22" x14ac:dyDescent="0.25">
      <c r="A33" s="658"/>
      <c r="B33" s="448" t="s">
        <v>126</v>
      </c>
      <c r="C33" s="449">
        <v>630.17857140000001</v>
      </c>
      <c r="D33" s="450">
        <v>0</v>
      </c>
      <c r="E33" s="450">
        <v>630.17857140000001</v>
      </c>
      <c r="F33" s="450">
        <v>0</v>
      </c>
      <c r="G33" s="450">
        <v>630.17857140000001</v>
      </c>
      <c r="H33" s="450">
        <v>0</v>
      </c>
      <c r="I33" s="450">
        <v>0</v>
      </c>
      <c r="J33" s="450">
        <v>0</v>
      </c>
      <c r="K33" s="450">
        <v>0</v>
      </c>
      <c r="L33" s="450">
        <v>0</v>
      </c>
      <c r="M33" s="450">
        <v>0</v>
      </c>
      <c r="N33" s="450">
        <v>630.17857140000001</v>
      </c>
      <c r="O33" s="450">
        <v>0</v>
      </c>
      <c r="P33" s="450">
        <v>0</v>
      </c>
      <c r="Q33" s="450">
        <v>0</v>
      </c>
      <c r="R33" s="450">
        <v>0</v>
      </c>
      <c r="S33" s="450">
        <v>0</v>
      </c>
      <c r="T33" s="450">
        <v>0</v>
      </c>
      <c r="U33" s="451">
        <v>0</v>
      </c>
      <c r="V33" s="437"/>
    </row>
    <row r="34" spans="1:22" x14ac:dyDescent="0.25">
      <c r="A34" s="658"/>
      <c r="B34" s="448" t="s">
        <v>127</v>
      </c>
      <c r="C34" s="449">
        <v>793.03703703400004</v>
      </c>
      <c r="D34" s="450">
        <v>10.333333334000001</v>
      </c>
      <c r="E34" s="450">
        <v>782.70370370000001</v>
      </c>
      <c r="F34" s="450">
        <v>782.70370370000001</v>
      </c>
      <c r="G34" s="450">
        <v>5.1666666670000003</v>
      </c>
      <c r="H34" s="450">
        <v>5.1666666670000003</v>
      </c>
      <c r="I34" s="450">
        <v>0</v>
      </c>
      <c r="J34" s="450">
        <v>793.03703703400004</v>
      </c>
      <c r="K34" s="450">
        <v>0</v>
      </c>
      <c r="L34" s="450">
        <v>0</v>
      </c>
      <c r="M34" s="450">
        <v>0</v>
      </c>
      <c r="N34" s="450">
        <v>0</v>
      </c>
      <c r="O34" s="450">
        <v>0</v>
      </c>
      <c r="P34" s="450">
        <v>0</v>
      </c>
      <c r="Q34" s="450">
        <v>0</v>
      </c>
      <c r="R34" s="450">
        <v>0</v>
      </c>
      <c r="S34" s="450">
        <v>0</v>
      </c>
      <c r="T34" s="450">
        <v>0</v>
      </c>
      <c r="U34" s="451">
        <v>0</v>
      </c>
      <c r="V34" s="437"/>
    </row>
    <row r="35" spans="1:22" x14ac:dyDescent="0.25">
      <c r="A35" s="658"/>
      <c r="B35" s="448" t="s">
        <v>128</v>
      </c>
      <c r="C35" s="449">
        <v>1024.52051282</v>
      </c>
      <c r="D35" s="450">
        <v>0</v>
      </c>
      <c r="E35" s="450">
        <v>1024.52051282</v>
      </c>
      <c r="F35" s="450">
        <v>68.666666669999998</v>
      </c>
      <c r="G35" s="450">
        <v>874.7</v>
      </c>
      <c r="H35" s="450">
        <v>81.153846150000007</v>
      </c>
      <c r="I35" s="450">
        <v>0</v>
      </c>
      <c r="J35" s="450">
        <v>0</v>
      </c>
      <c r="K35" s="450">
        <v>0</v>
      </c>
      <c r="L35" s="450">
        <v>0</v>
      </c>
      <c r="M35" s="450">
        <v>0</v>
      </c>
      <c r="N35" s="450">
        <v>0</v>
      </c>
      <c r="O35" s="450">
        <v>76.666666669999998</v>
      </c>
      <c r="P35" s="450">
        <v>0</v>
      </c>
      <c r="Q35" s="450">
        <v>0</v>
      </c>
      <c r="R35" s="450">
        <v>0</v>
      </c>
      <c r="S35" s="450">
        <v>947.85384615000009</v>
      </c>
      <c r="T35" s="450">
        <v>0</v>
      </c>
      <c r="U35" s="451">
        <v>0</v>
      </c>
      <c r="V35" s="437"/>
    </row>
    <row r="36" spans="1:22" x14ac:dyDescent="0.25">
      <c r="A36" s="658"/>
      <c r="B36" s="448" t="s">
        <v>129</v>
      </c>
      <c r="C36" s="449">
        <v>394.66176471</v>
      </c>
      <c r="D36" s="450">
        <v>0</v>
      </c>
      <c r="E36" s="450">
        <v>394.66176471</v>
      </c>
      <c r="F36" s="450">
        <v>326.25</v>
      </c>
      <c r="G36" s="450">
        <v>0</v>
      </c>
      <c r="H36" s="450">
        <v>68.41176471</v>
      </c>
      <c r="I36" s="450">
        <v>0</v>
      </c>
      <c r="J36" s="450">
        <v>326.25</v>
      </c>
      <c r="K36" s="450">
        <v>0</v>
      </c>
      <c r="L36" s="450">
        <v>0</v>
      </c>
      <c r="M36" s="450">
        <v>0</v>
      </c>
      <c r="N36" s="450">
        <v>0</v>
      </c>
      <c r="O36" s="450">
        <v>0</v>
      </c>
      <c r="P36" s="450">
        <v>0</v>
      </c>
      <c r="Q36" s="450">
        <v>68.41176471</v>
      </c>
      <c r="R36" s="450">
        <v>0</v>
      </c>
      <c r="S36" s="450">
        <v>0</v>
      </c>
      <c r="T36" s="450">
        <v>0</v>
      </c>
      <c r="U36" s="451">
        <v>0</v>
      </c>
      <c r="V36" s="437"/>
    </row>
    <row r="37" spans="1:22" x14ac:dyDescent="0.25">
      <c r="A37" s="658"/>
      <c r="B37" s="452" t="s">
        <v>130</v>
      </c>
      <c r="C37" s="449">
        <v>0</v>
      </c>
      <c r="D37" s="450">
        <v>0</v>
      </c>
      <c r="E37" s="450">
        <v>0</v>
      </c>
      <c r="F37" s="450">
        <v>0</v>
      </c>
      <c r="G37" s="450">
        <v>0</v>
      </c>
      <c r="H37" s="450">
        <v>0</v>
      </c>
      <c r="I37" s="450">
        <v>0</v>
      </c>
      <c r="J37" s="450">
        <v>0</v>
      </c>
      <c r="K37" s="450">
        <v>0</v>
      </c>
      <c r="L37" s="450">
        <v>0</v>
      </c>
      <c r="M37" s="450">
        <v>0</v>
      </c>
      <c r="N37" s="450">
        <v>0</v>
      </c>
      <c r="O37" s="450">
        <v>0</v>
      </c>
      <c r="P37" s="450">
        <v>0</v>
      </c>
      <c r="Q37" s="450">
        <v>0</v>
      </c>
      <c r="R37" s="450">
        <v>0</v>
      </c>
      <c r="S37" s="450">
        <v>0</v>
      </c>
      <c r="T37" s="450">
        <v>0</v>
      </c>
      <c r="U37" s="451">
        <v>0</v>
      </c>
      <c r="V37" s="437"/>
    </row>
    <row r="38" spans="1:22" ht="24" x14ac:dyDescent="0.25">
      <c r="A38" s="658"/>
      <c r="B38" s="452" t="s">
        <v>131</v>
      </c>
      <c r="C38" s="449">
        <v>0</v>
      </c>
      <c r="D38" s="450">
        <v>0</v>
      </c>
      <c r="E38" s="450">
        <v>0</v>
      </c>
      <c r="F38" s="450">
        <v>0</v>
      </c>
      <c r="G38" s="450">
        <v>0</v>
      </c>
      <c r="H38" s="450">
        <v>0</v>
      </c>
      <c r="I38" s="450">
        <v>0</v>
      </c>
      <c r="J38" s="450">
        <v>0</v>
      </c>
      <c r="K38" s="450">
        <v>0</v>
      </c>
      <c r="L38" s="450">
        <v>0</v>
      </c>
      <c r="M38" s="450">
        <v>0</v>
      </c>
      <c r="N38" s="450">
        <v>0</v>
      </c>
      <c r="O38" s="450">
        <v>0</v>
      </c>
      <c r="P38" s="450">
        <v>0</v>
      </c>
      <c r="Q38" s="450">
        <v>0</v>
      </c>
      <c r="R38" s="450">
        <v>0</v>
      </c>
      <c r="S38" s="450">
        <v>0</v>
      </c>
      <c r="T38" s="450">
        <v>0</v>
      </c>
      <c r="U38" s="451">
        <v>0</v>
      </c>
      <c r="V38" s="437"/>
    </row>
    <row r="39" spans="1:22" x14ac:dyDescent="0.25">
      <c r="A39" s="453" t="s">
        <v>1</v>
      </c>
      <c r="B39" s="454" t="s">
        <v>2</v>
      </c>
      <c r="C39" s="455">
        <v>175205.99999311223</v>
      </c>
      <c r="D39" s="456">
        <v>29168.253465987997</v>
      </c>
      <c r="E39" s="456">
        <v>146037.74652712408</v>
      </c>
      <c r="F39" s="456">
        <v>140458.30976697995</v>
      </c>
      <c r="G39" s="456">
        <v>29082.009232357981</v>
      </c>
      <c r="H39" s="456">
        <v>5665.6809937740045</v>
      </c>
      <c r="I39" s="456">
        <v>6464.9999998800058</v>
      </c>
      <c r="J39" s="456">
        <v>24514.999999862015</v>
      </c>
      <c r="K39" s="456">
        <v>16793.00000009</v>
      </c>
      <c r="L39" s="456">
        <v>10144.000000099995</v>
      </c>
      <c r="M39" s="456">
        <v>12993.999999949994</v>
      </c>
      <c r="N39" s="456">
        <v>18833.999999229993</v>
      </c>
      <c r="O39" s="456">
        <v>1078.0000000500002</v>
      </c>
      <c r="P39" s="456">
        <v>6863.9999996199986</v>
      </c>
      <c r="Q39" s="456">
        <v>16919.999999340009</v>
      </c>
      <c r="R39" s="456">
        <v>13050.999996000004</v>
      </c>
      <c r="S39" s="456">
        <v>27055.999999950007</v>
      </c>
      <c r="T39" s="456">
        <v>13039.999999000003</v>
      </c>
      <c r="U39" s="457">
        <v>7452.0000000399978</v>
      </c>
      <c r="V39" s="437"/>
    </row>
  </sheetData>
  <mergeCells count="10">
    <mergeCell ref="A24:A38"/>
    <mergeCell ref="A1:B3"/>
    <mergeCell ref="D1:E1"/>
    <mergeCell ref="F1:H1"/>
    <mergeCell ref="I1:U1"/>
    <mergeCell ref="A4:A18"/>
    <mergeCell ref="A21:B23"/>
    <mergeCell ref="D21:E21"/>
    <mergeCell ref="F21:H21"/>
    <mergeCell ref="I21:U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C4" sqref="C4:U7"/>
    </sheetView>
  </sheetViews>
  <sheetFormatPr defaultRowHeight="15" x14ac:dyDescent="0.25"/>
  <cols>
    <col min="1" max="1" width="31.7109375" customWidth="1"/>
    <col min="2" max="2" width="24.85546875" customWidth="1"/>
  </cols>
  <sheetData>
    <row r="1" spans="1:22" x14ac:dyDescent="0.25">
      <c r="A1" s="665" t="s">
        <v>0</v>
      </c>
      <c r="B1" s="665"/>
      <c r="C1" s="458" t="s">
        <v>1</v>
      </c>
      <c r="D1" s="667" t="s">
        <v>8</v>
      </c>
      <c r="E1" s="667"/>
      <c r="F1" s="667" t="s">
        <v>4</v>
      </c>
      <c r="G1" s="667"/>
      <c r="H1" s="667"/>
      <c r="I1" s="667" t="s">
        <v>11</v>
      </c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8"/>
      <c r="V1" s="459"/>
    </row>
    <row r="2" spans="1:22" ht="96.75" x14ac:dyDescent="0.25">
      <c r="A2" s="665"/>
      <c r="B2" s="665"/>
      <c r="C2" s="460" t="s">
        <v>2</v>
      </c>
      <c r="D2" s="461" t="s">
        <v>9</v>
      </c>
      <c r="E2" s="461" t="s">
        <v>10</v>
      </c>
      <c r="F2" s="461" t="s">
        <v>5</v>
      </c>
      <c r="G2" s="461" t="s">
        <v>6</v>
      </c>
      <c r="H2" s="461" t="s">
        <v>7</v>
      </c>
      <c r="I2" s="461" t="s">
        <v>12</v>
      </c>
      <c r="J2" s="461" t="s">
        <v>13</v>
      </c>
      <c r="K2" s="461" t="s">
        <v>14</v>
      </c>
      <c r="L2" s="461" t="s">
        <v>15</v>
      </c>
      <c r="M2" s="461" t="s">
        <v>16</v>
      </c>
      <c r="N2" s="461" t="s">
        <v>17</v>
      </c>
      <c r="O2" s="461" t="s">
        <v>18</v>
      </c>
      <c r="P2" s="461" t="s">
        <v>19</v>
      </c>
      <c r="Q2" s="461" t="s">
        <v>20</v>
      </c>
      <c r="R2" s="461" t="s">
        <v>21</v>
      </c>
      <c r="S2" s="461" t="s">
        <v>22</v>
      </c>
      <c r="T2" s="461" t="s">
        <v>23</v>
      </c>
      <c r="U2" s="462" t="s">
        <v>24</v>
      </c>
      <c r="V2" s="459"/>
    </row>
    <row r="3" spans="1:22" x14ac:dyDescent="0.25">
      <c r="A3" s="666"/>
      <c r="B3" s="666"/>
      <c r="C3" s="463" t="s">
        <v>25</v>
      </c>
      <c r="D3" s="463" t="s">
        <v>25</v>
      </c>
      <c r="E3" s="463" t="s">
        <v>25</v>
      </c>
      <c r="F3" s="463" t="s">
        <v>25</v>
      </c>
      <c r="G3" s="463" t="s">
        <v>25</v>
      </c>
      <c r="H3" s="463" t="s">
        <v>25</v>
      </c>
      <c r="I3" s="463" t="s">
        <v>25</v>
      </c>
      <c r="J3" s="463" t="s">
        <v>25</v>
      </c>
      <c r="K3" s="463" t="s">
        <v>25</v>
      </c>
      <c r="L3" s="463" t="s">
        <v>25</v>
      </c>
      <c r="M3" s="463" t="s">
        <v>25</v>
      </c>
      <c r="N3" s="463" t="s">
        <v>25</v>
      </c>
      <c r="O3" s="463" t="s">
        <v>25</v>
      </c>
      <c r="P3" s="463" t="s">
        <v>25</v>
      </c>
      <c r="Q3" s="463" t="s">
        <v>25</v>
      </c>
      <c r="R3" s="463" t="s">
        <v>25</v>
      </c>
      <c r="S3" s="463" t="s">
        <v>25</v>
      </c>
      <c r="T3" s="463" t="s">
        <v>25</v>
      </c>
      <c r="U3" s="463" t="s">
        <v>25</v>
      </c>
      <c r="V3" s="459"/>
    </row>
    <row r="4" spans="1:22" x14ac:dyDescent="0.25">
      <c r="A4" s="663" t="s">
        <v>132</v>
      </c>
      <c r="B4" s="466" t="s">
        <v>133</v>
      </c>
      <c r="C4" s="56">
        <f>C12/C$15</f>
        <v>0.74128189484176743</v>
      </c>
      <c r="D4" s="56">
        <f t="shared" ref="D4:U7" si="0">D12/D$15</f>
        <v>0.7755050940256154</v>
      </c>
      <c r="E4" s="56">
        <f t="shared" si="0"/>
        <v>0.73444646378404421</v>
      </c>
      <c r="F4" s="56">
        <f t="shared" si="0"/>
        <v>0.73666664436221652</v>
      </c>
      <c r="G4" s="56">
        <f t="shared" si="0"/>
        <v>0.73545660729094675</v>
      </c>
      <c r="H4" s="56">
        <f t="shared" si="0"/>
        <v>0.88560017692325865</v>
      </c>
      <c r="I4" s="56">
        <f t="shared" si="0"/>
        <v>0.53268883734167305</v>
      </c>
      <c r="J4" s="56">
        <f t="shared" si="0"/>
        <v>0.81620236056429263</v>
      </c>
      <c r="K4" s="56">
        <f t="shared" si="0"/>
        <v>0.69473829164458245</v>
      </c>
      <c r="L4" s="56">
        <f t="shared" si="0"/>
        <v>0.83604786723347801</v>
      </c>
      <c r="M4" s="56">
        <f t="shared" si="0"/>
        <v>0.79876511052716159</v>
      </c>
      <c r="N4" s="56">
        <f t="shared" si="0"/>
        <v>0.7992422518554434</v>
      </c>
      <c r="O4" s="56">
        <f t="shared" si="0"/>
        <v>0.61038961038912842</v>
      </c>
      <c r="P4" s="56">
        <f t="shared" si="0"/>
        <v>0.86453130203212736</v>
      </c>
      <c r="Q4" s="56">
        <f t="shared" si="0"/>
        <v>0.48472801650886049</v>
      </c>
      <c r="R4" s="56">
        <f t="shared" si="0"/>
        <v>0.66666666666666663</v>
      </c>
      <c r="S4" s="56">
        <f t="shared" si="0"/>
        <v>0.80479916298936438</v>
      </c>
      <c r="T4" s="56">
        <f t="shared" si="0"/>
        <v>0.77567248702267422</v>
      </c>
      <c r="U4" s="56">
        <f t="shared" si="0"/>
        <v>0.73275448234711371</v>
      </c>
      <c r="V4" s="459"/>
    </row>
    <row r="5" spans="1:22" ht="24" x14ac:dyDescent="0.25">
      <c r="A5" s="664"/>
      <c r="B5" s="470" t="s">
        <v>134</v>
      </c>
      <c r="C5" s="56">
        <f t="shared" ref="C5:R7" si="1">C13/C$15</f>
        <v>0.17496294547484739</v>
      </c>
      <c r="D5" s="56">
        <f t="shared" si="1"/>
        <v>0.19910427567923927</v>
      </c>
      <c r="E5" s="56">
        <f t="shared" si="1"/>
        <v>0.17014117538353057</v>
      </c>
      <c r="F5" s="56">
        <f t="shared" si="1"/>
        <v>0.16531358805400251</v>
      </c>
      <c r="G5" s="56">
        <f t="shared" si="1"/>
        <v>0.23911575336777957</v>
      </c>
      <c r="H5" s="56">
        <f t="shared" si="1"/>
        <v>8.4883726698606166E-2</v>
      </c>
      <c r="I5" s="56">
        <f t="shared" si="1"/>
        <v>0.29551430780594901</v>
      </c>
      <c r="J5" s="56">
        <f t="shared" si="1"/>
        <v>0.15016684988870979</v>
      </c>
      <c r="K5" s="56">
        <f t="shared" si="1"/>
        <v>0.23599040326855003</v>
      </c>
      <c r="L5" s="56">
        <f t="shared" si="1"/>
        <v>0.16395213276652265</v>
      </c>
      <c r="M5" s="56">
        <f t="shared" si="1"/>
        <v>0.20123488947283846</v>
      </c>
      <c r="N5" s="56">
        <f t="shared" si="1"/>
        <v>6.6919249381518969E-2</v>
      </c>
      <c r="O5" s="56">
        <f t="shared" si="1"/>
        <v>0.26221397649989725</v>
      </c>
      <c r="P5" s="56">
        <f t="shared" si="1"/>
        <v>6.7734348983936363E-2</v>
      </c>
      <c r="Q5" s="56">
        <f t="shared" si="1"/>
        <v>0.19182340193596939</v>
      </c>
      <c r="R5" s="56">
        <f t="shared" si="1"/>
        <v>0.33333333333333326</v>
      </c>
      <c r="S5" s="56">
        <f t="shared" si="0"/>
        <v>9.9100156939494172E-2</v>
      </c>
      <c r="T5" s="56">
        <f t="shared" si="0"/>
        <v>0.22432751297732564</v>
      </c>
      <c r="U5" s="56">
        <f t="shared" si="0"/>
        <v>0.21622809706808258</v>
      </c>
      <c r="V5" s="459"/>
    </row>
    <row r="6" spans="1:22" x14ac:dyDescent="0.25">
      <c r="A6" s="664"/>
      <c r="B6" s="470" t="s">
        <v>135</v>
      </c>
      <c r="C6" s="56">
        <f t="shared" si="1"/>
        <v>5.437510739138228E-2</v>
      </c>
      <c r="D6" s="56">
        <f t="shared" si="0"/>
        <v>2.5390630295145586E-2</v>
      </c>
      <c r="E6" s="56">
        <f t="shared" si="0"/>
        <v>6.0164203667016344E-2</v>
      </c>
      <c r="F6" s="56">
        <f t="shared" si="0"/>
        <v>6.5700724901998242E-2</v>
      </c>
      <c r="G6" s="56">
        <f t="shared" si="0"/>
        <v>4.5183779335918233E-3</v>
      </c>
      <c r="H6" s="56">
        <f t="shared" si="0"/>
        <v>2.9516096378134786E-2</v>
      </c>
      <c r="I6" s="56">
        <f t="shared" si="0"/>
        <v>0.17179685485237661</v>
      </c>
      <c r="J6" s="56">
        <f t="shared" si="0"/>
        <v>1.7032470748617181E-3</v>
      </c>
      <c r="K6" s="56">
        <f t="shared" si="0"/>
        <v>1.1207677385159966E-2</v>
      </c>
      <c r="L6" s="56">
        <f t="shared" si="0"/>
        <v>0</v>
      </c>
      <c r="M6" s="56">
        <f t="shared" si="0"/>
        <v>0</v>
      </c>
      <c r="N6" s="56">
        <f t="shared" si="0"/>
        <v>0.10037887407227845</v>
      </c>
      <c r="O6" s="56">
        <f t="shared" si="0"/>
        <v>6.369820655548708E-2</v>
      </c>
      <c r="P6" s="56">
        <f t="shared" si="0"/>
        <v>6.7734348983936363E-2</v>
      </c>
      <c r="Q6" s="56">
        <f t="shared" si="0"/>
        <v>0.21563238770344656</v>
      </c>
      <c r="R6" s="56">
        <f t="shared" si="0"/>
        <v>0</v>
      </c>
      <c r="S6" s="56">
        <f t="shared" si="0"/>
        <v>6.4067120047427664E-2</v>
      </c>
      <c r="T6" s="56">
        <f t="shared" si="0"/>
        <v>0</v>
      </c>
      <c r="U6" s="56">
        <f t="shared" si="0"/>
        <v>5.1017420584804005E-2</v>
      </c>
      <c r="V6" s="459"/>
    </row>
    <row r="7" spans="1:22" x14ac:dyDescent="0.25">
      <c r="A7" s="474" t="s">
        <v>1</v>
      </c>
      <c r="B7" s="475" t="s">
        <v>2</v>
      </c>
      <c r="C7" s="56">
        <f t="shared" si="1"/>
        <v>1</v>
      </c>
      <c r="D7" s="56">
        <f t="shared" si="0"/>
        <v>1</v>
      </c>
      <c r="E7" s="56">
        <f t="shared" si="0"/>
        <v>1</v>
      </c>
      <c r="F7" s="56">
        <f t="shared" si="0"/>
        <v>1</v>
      </c>
      <c r="G7" s="56">
        <f t="shared" si="0"/>
        <v>1</v>
      </c>
      <c r="H7" s="56">
        <f t="shared" si="0"/>
        <v>1</v>
      </c>
      <c r="I7" s="56">
        <f t="shared" si="0"/>
        <v>1</v>
      </c>
      <c r="J7" s="56">
        <f t="shared" si="0"/>
        <v>1</v>
      </c>
      <c r="K7" s="56">
        <f t="shared" si="0"/>
        <v>1</v>
      </c>
      <c r="L7" s="56">
        <f t="shared" si="0"/>
        <v>1</v>
      </c>
      <c r="M7" s="56">
        <f t="shared" si="0"/>
        <v>1</v>
      </c>
      <c r="N7" s="56">
        <f t="shared" si="0"/>
        <v>1</v>
      </c>
      <c r="O7" s="56">
        <f t="shared" si="0"/>
        <v>1</v>
      </c>
      <c r="P7" s="56">
        <f t="shared" si="0"/>
        <v>1</v>
      </c>
      <c r="Q7" s="56">
        <f t="shared" si="0"/>
        <v>1</v>
      </c>
      <c r="R7" s="56">
        <f t="shared" si="0"/>
        <v>1</v>
      </c>
      <c r="S7" s="56">
        <f t="shared" si="0"/>
        <v>1</v>
      </c>
      <c r="T7" s="56">
        <f t="shared" si="0"/>
        <v>1</v>
      </c>
      <c r="U7" s="56">
        <f t="shared" si="0"/>
        <v>1</v>
      </c>
      <c r="V7" s="459"/>
    </row>
    <row r="9" spans="1:22" x14ac:dyDescent="0.25">
      <c r="A9" s="665" t="s">
        <v>0</v>
      </c>
      <c r="B9" s="665"/>
      <c r="C9" s="458" t="s">
        <v>1</v>
      </c>
      <c r="D9" s="667" t="s">
        <v>8</v>
      </c>
      <c r="E9" s="667"/>
      <c r="F9" s="667" t="s">
        <v>4</v>
      </c>
      <c r="G9" s="667"/>
      <c r="H9" s="667"/>
      <c r="I9" s="667" t="s">
        <v>11</v>
      </c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8"/>
    </row>
    <row r="10" spans="1:22" ht="96.75" x14ac:dyDescent="0.25">
      <c r="A10" s="665"/>
      <c r="B10" s="665"/>
      <c r="C10" s="460" t="s">
        <v>2</v>
      </c>
      <c r="D10" s="461" t="s">
        <v>9</v>
      </c>
      <c r="E10" s="461" t="s">
        <v>10</v>
      </c>
      <c r="F10" s="461" t="s">
        <v>5</v>
      </c>
      <c r="G10" s="461" t="s">
        <v>6</v>
      </c>
      <c r="H10" s="461" t="s">
        <v>7</v>
      </c>
      <c r="I10" s="461" t="s">
        <v>12</v>
      </c>
      <c r="J10" s="461" t="s">
        <v>13</v>
      </c>
      <c r="K10" s="461" t="s">
        <v>14</v>
      </c>
      <c r="L10" s="461" t="s">
        <v>15</v>
      </c>
      <c r="M10" s="461" t="s">
        <v>16</v>
      </c>
      <c r="N10" s="461" t="s">
        <v>17</v>
      </c>
      <c r="O10" s="461" t="s">
        <v>18</v>
      </c>
      <c r="P10" s="461" t="s">
        <v>19</v>
      </c>
      <c r="Q10" s="461" t="s">
        <v>20</v>
      </c>
      <c r="R10" s="461" t="s">
        <v>21</v>
      </c>
      <c r="S10" s="461" t="s">
        <v>22</v>
      </c>
      <c r="T10" s="461" t="s">
        <v>23</v>
      </c>
      <c r="U10" s="462" t="s">
        <v>24</v>
      </c>
    </row>
    <row r="11" spans="1:22" x14ac:dyDescent="0.25">
      <c r="A11" s="666"/>
      <c r="B11" s="666"/>
      <c r="C11" s="463" t="s">
        <v>3</v>
      </c>
      <c r="D11" s="464" t="s">
        <v>3</v>
      </c>
      <c r="E11" s="464" t="s">
        <v>3</v>
      </c>
      <c r="F11" s="464" t="s">
        <v>3</v>
      </c>
      <c r="G11" s="464" t="s">
        <v>3</v>
      </c>
      <c r="H11" s="464" t="s">
        <v>3</v>
      </c>
      <c r="I11" s="464" t="s">
        <v>3</v>
      </c>
      <c r="J11" s="464" t="s">
        <v>3</v>
      </c>
      <c r="K11" s="464" t="s">
        <v>3</v>
      </c>
      <c r="L11" s="464" t="s">
        <v>3</v>
      </c>
      <c r="M11" s="464" t="s">
        <v>3</v>
      </c>
      <c r="N11" s="464" t="s">
        <v>3</v>
      </c>
      <c r="O11" s="464" t="s">
        <v>3</v>
      </c>
      <c r="P11" s="464" t="s">
        <v>3</v>
      </c>
      <c r="Q11" s="464" t="s">
        <v>3</v>
      </c>
      <c r="R11" s="464" t="s">
        <v>3</v>
      </c>
      <c r="S11" s="464" t="s">
        <v>3</v>
      </c>
      <c r="T11" s="464" t="s">
        <v>3</v>
      </c>
      <c r="U11" s="465" t="s">
        <v>3</v>
      </c>
    </row>
    <row r="12" spans="1:22" x14ac:dyDescent="0.25">
      <c r="A12" s="663" t="s">
        <v>132</v>
      </c>
      <c r="B12" s="466" t="s">
        <v>133</v>
      </c>
      <c r="C12" s="467">
        <v>129877.03566254092</v>
      </c>
      <c r="D12" s="468">
        <v>22620.129146704003</v>
      </c>
      <c r="E12" s="468">
        <v>107256.90651583686</v>
      </c>
      <c r="F12" s="468">
        <v>103470.95172882985</v>
      </c>
      <c r="G12" s="468">
        <v>21388.555843233993</v>
      </c>
      <c r="H12" s="468">
        <v>5017.5280904770025</v>
      </c>
      <c r="I12" s="468">
        <v>3443.8333333499968</v>
      </c>
      <c r="J12" s="468">
        <v>20009.20086912101</v>
      </c>
      <c r="K12" s="468">
        <v>11666.74013165</v>
      </c>
      <c r="L12" s="468">
        <v>8480.8695653000013</v>
      </c>
      <c r="M12" s="468">
        <v>10379.153846149995</v>
      </c>
      <c r="N12" s="468">
        <v>15052.928570829998</v>
      </c>
      <c r="O12" s="468">
        <v>658.00000003000002</v>
      </c>
      <c r="P12" s="468">
        <v>5934.142856819999</v>
      </c>
      <c r="Q12" s="468">
        <v>8201.598039010003</v>
      </c>
      <c r="R12" s="468">
        <v>8700.6666640000021</v>
      </c>
      <c r="S12" s="468">
        <v>21774.646153800008</v>
      </c>
      <c r="T12" s="468">
        <v>10114.769230000002</v>
      </c>
      <c r="U12" s="469">
        <v>5460.4864024799999</v>
      </c>
    </row>
    <row r="13" spans="1:22" ht="24" x14ac:dyDescent="0.25">
      <c r="A13" s="664"/>
      <c r="B13" s="470" t="s">
        <v>134</v>
      </c>
      <c r="C13" s="471">
        <v>30654.557823661005</v>
      </c>
      <c r="D13" s="472">
        <v>5807.5239791740005</v>
      </c>
      <c r="E13" s="472">
        <v>24847.033844486999</v>
      </c>
      <c r="F13" s="472">
        <v>23219.66715958</v>
      </c>
      <c r="G13" s="472">
        <v>6953.9665470439995</v>
      </c>
      <c r="H13" s="472">
        <v>480.92411703699997</v>
      </c>
      <c r="I13" s="472">
        <v>1910.4999999300003</v>
      </c>
      <c r="J13" s="472">
        <v>3681.3403250010001</v>
      </c>
      <c r="K13" s="472">
        <v>3962.98684211</v>
      </c>
      <c r="L13" s="472">
        <v>1663.1304348000001</v>
      </c>
      <c r="M13" s="472">
        <v>2614.8461538000001</v>
      </c>
      <c r="N13" s="472">
        <v>1260.3571428</v>
      </c>
      <c r="O13" s="472">
        <v>282.66666667999999</v>
      </c>
      <c r="P13" s="472">
        <v>464.92857140000001</v>
      </c>
      <c r="Q13" s="472">
        <v>3245.6519606300003</v>
      </c>
      <c r="R13" s="472">
        <v>4350.3333320000002</v>
      </c>
      <c r="S13" s="472">
        <v>2681.2538461499998</v>
      </c>
      <c r="T13" s="472">
        <v>2925.2307689999998</v>
      </c>
      <c r="U13" s="473">
        <v>1611.3317793599999</v>
      </c>
    </row>
    <row r="14" spans="1:22" x14ac:dyDescent="0.25">
      <c r="A14" s="664"/>
      <c r="B14" s="470" t="s">
        <v>135</v>
      </c>
      <c r="C14" s="471">
        <v>9526.8450652400006</v>
      </c>
      <c r="D14" s="472">
        <v>740.60034011000005</v>
      </c>
      <c r="E14" s="472">
        <v>8786.2447251300018</v>
      </c>
      <c r="F14" s="472">
        <v>9228.2127702000016</v>
      </c>
      <c r="G14" s="472">
        <v>131.40350877999998</v>
      </c>
      <c r="H14" s="472">
        <v>167.22878625999999</v>
      </c>
      <c r="I14" s="472">
        <v>1110.6666666000001</v>
      </c>
      <c r="J14" s="472">
        <v>41.755102039999997</v>
      </c>
      <c r="K14" s="472">
        <v>188.21052632999999</v>
      </c>
      <c r="L14" s="472">
        <v>0</v>
      </c>
      <c r="M14" s="472">
        <v>0</v>
      </c>
      <c r="N14" s="472">
        <v>1890.5357142</v>
      </c>
      <c r="O14" s="472">
        <v>68.666666669999998</v>
      </c>
      <c r="P14" s="472">
        <v>464.92857140000001</v>
      </c>
      <c r="Q14" s="472">
        <v>3648.4999998000003</v>
      </c>
      <c r="R14" s="472">
        <v>0</v>
      </c>
      <c r="S14" s="472">
        <v>1733.4</v>
      </c>
      <c r="T14" s="472">
        <v>0</v>
      </c>
      <c r="U14" s="473">
        <v>380.18181820000001</v>
      </c>
    </row>
    <row r="15" spans="1:22" x14ac:dyDescent="0.25">
      <c r="A15" s="474" t="s">
        <v>1</v>
      </c>
      <c r="B15" s="475" t="s">
        <v>2</v>
      </c>
      <c r="C15" s="476">
        <v>175205.99999311223</v>
      </c>
      <c r="D15" s="477">
        <v>29168.253465987997</v>
      </c>
      <c r="E15" s="477">
        <v>146037.74652712408</v>
      </c>
      <c r="F15" s="477">
        <v>140458.30976697995</v>
      </c>
      <c r="G15" s="477">
        <v>29082.009232357981</v>
      </c>
      <c r="H15" s="477">
        <v>5665.6809937740045</v>
      </c>
      <c r="I15" s="477">
        <v>6464.9999998800058</v>
      </c>
      <c r="J15" s="477">
        <v>24514.999999862015</v>
      </c>
      <c r="K15" s="477">
        <v>16793.00000009</v>
      </c>
      <c r="L15" s="477">
        <v>10144.000000099995</v>
      </c>
      <c r="M15" s="477">
        <v>12993.999999949994</v>
      </c>
      <c r="N15" s="477">
        <v>18833.999999229993</v>
      </c>
      <c r="O15" s="477">
        <v>1078.0000000500002</v>
      </c>
      <c r="P15" s="477">
        <v>6863.9999996199986</v>
      </c>
      <c r="Q15" s="477">
        <v>16919.999999340009</v>
      </c>
      <c r="R15" s="477">
        <v>13050.999996000004</v>
      </c>
      <c r="S15" s="477">
        <v>27055.999999950007</v>
      </c>
      <c r="T15" s="477">
        <v>13039.999999000003</v>
      </c>
      <c r="U15" s="478">
        <v>7452.0000000399978</v>
      </c>
    </row>
  </sheetData>
  <mergeCells count="10">
    <mergeCell ref="A12:A14"/>
    <mergeCell ref="A1:B3"/>
    <mergeCell ref="D1:E1"/>
    <mergeCell ref="F1:H1"/>
    <mergeCell ref="I1:U1"/>
    <mergeCell ref="A4:A6"/>
    <mergeCell ref="A9:B11"/>
    <mergeCell ref="D9:E9"/>
    <mergeCell ref="F9:H9"/>
    <mergeCell ref="I9:U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C3" sqref="C3"/>
    </sheetView>
  </sheetViews>
  <sheetFormatPr defaultRowHeight="15" x14ac:dyDescent="0.25"/>
  <cols>
    <col min="1" max="1" width="28" customWidth="1"/>
  </cols>
  <sheetData>
    <row r="1" spans="1:22" x14ac:dyDescent="0.25">
      <c r="A1" s="671" t="s">
        <v>0</v>
      </c>
      <c r="B1" s="671"/>
      <c r="C1" s="479" t="s">
        <v>1</v>
      </c>
      <c r="D1" s="673" t="s">
        <v>8</v>
      </c>
      <c r="E1" s="673"/>
      <c r="F1" s="673" t="s">
        <v>4</v>
      </c>
      <c r="G1" s="673"/>
      <c r="H1" s="673"/>
      <c r="I1" s="673" t="s">
        <v>11</v>
      </c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4"/>
      <c r="V1" s="480"/>
    </row>
    <row r="2" spans="1:22" ht="96.75" x14ac:dyDescent="0.25">
      <c r="A2" s="671"/>
      <c r="B2" s="671"/>
      <c r="C2" s="481" t="s">
        <v>2</v>
      </c>
      <c r="D2" s="482" t="s">
        <v>9</v>
      </c>
      <c r="E2" s="482" t="s">
        <v>10</v>
      </c>
      <c r="F2" s="482" t="s">
        <v>5</v>
      </c>
      <c r="G2" s="482" t="s">
        <v>6</v>
      </c>
      <c r="H2" s="482" t="s">
        <v>7</v>
      </c>
      <c r="I2" s="482" t="s">
        <v>12</v>
      </c>
      <c r="J2" s="482" t="s">
        <v>13</v>
      </c>
      <c r="K2" s="482" t="s">
        <v>14</v>
      </c>
      <c r="L2" s="482" t="s">
        <v>15</v>
      </c>
      <c r="M2" s="482" t="s">
        <v>16</v>
      </c>
      <c r="N2" s="482" t="s">
        <v>17</v>
      </c>
      <c r="O2" s="482" t="s">
        <v>18</v>
      </c>
      <c r="P2" s="482" t="s">
        <v>19</v>
      </c>
      <c r="Q2" s="482" t="s">
        <v>20</v>
      </c>
      <c r="R2" s="482" t="s">
        <v>21</v>
      </c>
      <c r="S2" s="482" t="s">
        <v>22</v>
      </c>
      <c r="T2" s="482" t="s">
        <v>23</v>
      </c>
      <c r="U2" s="483" t="s">
        <v>24</v>
      </c>
      <c r="V2" s="480"/>
    </row>
    <row r="3" spans="1:22" x14ac:dyDescent="0.25">
      <c r="A3" s="672"/>
      <c r="B3" s="672"/>
      <c r="C3" s="484" t="s">
        <v>25</v>
      </c>
      <c r="D3" s="484" t="s">
        <v>25</v>
      </c>
      <c r="E3" s="484" t="s">
        <v>25</v>
      </c>
      <c r="F3" s="484" t="s">
        <v>25</v>
      </c>
      <c r="G3" s="484" t="s">
        <v>25</v>
      </c>
      <c r="H3" s="484" t="s">
        <v>25</v>
      </c>
      <c r="I3" s="484" t="s">
        <v>25</v>
      </c>
      <c r="J3" s="484" t="s">
        <v>25</v>
      </c>
      <c r="K3" s="484" t="s">
        <v>25</v>
      </c>
      <c r="L3" s="484" t="s">
        <v>25</v>
      </c>
      <c r="M3" s="484" t="s">
        <v>25</v>
      </c>
      <c r="N3" s="484" t="s">
        <v>25</v>
      </c>
      <c r="O3" s="484" t="s">
        <v>25</v>
      </c>
      <c r="P3" s="484" t="s">
        <v>25</v>
      </c>
      <c r="Q3" s="484" t="s">
        <v>25</v>
      </c>
      <c r="R3" s="484" t="s">
        <v>25</v>
      </c>
      <c r="S3" s="484" t="s">
        <v>25</v>
      </c>
      <c r="T3" s="484" t="s">
        <v>25</v>
      </c>
      <c r="U3" s="484" t="s">
        <v>25</v>
      </c>
      <c r="V3" s="480"/>
    </row>
    <row r="4" spans="1:22" ht="36.75" customHeight="1" x14ac:dyDescent="0.25">
      <c r="A4" s="669" t="s">
        <v>136</v>
      </c>
      <c r="B4" s="487" t="s">
        <v>9</v>
      </c>
      <c r="C4" s="56">
        <f>C11/C$13</f>
        <v>6.6451009599110211E-2</v>
      </c>
      <c r="D4" s="56">
        <f t="shared" ref="D4:U6" si="0">D11/D$13</f>
        <v>0.14893694087133616</v>
      </c>
      <c r="E4" s="56">
        <f t="shared" si="0"/>
        <v>4.9976018660521072E-2</v>
      </c>
      <c r="F4" s="56">
        <f t="shared" si="0"/>
        <v>6.1004968358621001E-2</v>
      </c>
      <c r="G4" s="56">
        <f t="shared" si="0"/>
        <v>9.4727557588483516E-2</v>
      </c>
      <c r="H4" s="56">
        <f t="shared" si="0"/>
        <v>5.6320350603510906E-2</v>
      </c>
      <c r="I4" s="56">
        <f t="shared" si="0"/>
        <v>9.010054137367543E-2</v>
      </c>
      <c r="J4" s="56">
        <f t="shared" si="0"/>
        <v>0.10301712635562778</v>
      </c>
      <c r="K4" s="56">
        <f t="shared" si="0"/>
        <v>0.23225451080683004</v>
      </c>
      <c r="L4" s="56">
        <f t="shared" si="0"/>
        <v>0</v>
      </c>
      <c r="M4" s="56">
        <f t="shared" si="0"/>
        <v>1.7294884542932498E-2</v>
      </c>
      <c r="N4" s="56">
        <f t="shared" si="0"/>
        <v>6.6919249381518969E-2</v>
      </c>
      <c r="O4" s="56">
        <f t="shared" si="0"/>
        <v>0.12739641311097416</v>
      </c>
      <c r="P4" s="56">
        <f t="shared" si="0"/>
        <v>0</v>
      </c>
      <c r="Q4" s="56">
        <f t="shared" si="0"/>
        <v>3.9981979789384621E-2</v>
      </c>
      <c r="R4" s="56">
        <f t="shared" si="0"/>
        <v>8.3333333333333315E-2</v>
      </c>
      <c r="S4" s="56">
        <f t="shared" si="0"/>
        <v>0</v>
      </c>
      <c r="T4" s="56">
        <f t="shared" si="0"/>
        <v>3.7387918829554279E-2</v>
      </c>
      <c r="U4" s="56">
        <f t="shared" si="0"/>
        <v>0.10203484116960801</v>
      </c>
      <c r="V4" s="480"/>
    </row>
    <row r="5" spans="1:22" ht="30" customHeight="1" x14ac:dyDescent="0.25">
      <c r="A5" s="670"/>
      <c r="B5" s="491" t="s">
        <v>10</v>
      </c>
      <c r="C5" s="56">
        <f t="shared" ref="C5:R6" si="1">C12/C$13</f>
        <v>0.93354899040088957</v>
      </c>
      <c r="D5" s="56">
        <f t="shared" si="1"/>
        <v>0.85106305912866409</v>
      </c>
      <c r="E5" s="56">
        <f t="shared" si="1"/>
        <v>0.95002398133947863</v>
      </c>
      <c r="F5" s="56">
        <f t="shared" si="1"/>
        <v>0.93899503164137854</v>
      </c>
      <c r="G5" s="56">
        <f t="shared" si="1"/>
        <v>0.9052724424115165</v>
      </c>
      <c r="H5" s="56">
        <f t="shared" si="1"/>
        <v>0.94367964939648896</v>
      </c>
      <c r="I5" s="56">
        <f t="shared" si="1"/>
        <v>0.90989945862632449</v>
      </c>
      <c r="J5" s="56">
        <f t="shared" si="1"/>
        <v>0.89698287364437224</v>
      </c>
      <c r="K5" s="56">
        <f t="shared" si="1"/>
        <v>0.76774548919316998</v>
      </c>
      <c r="L5" s="56">
        <f t="shared" si="1"/>
        <v>1</v>
      </c>
      <c r="M5" s="56">
        <f t="shared" si="1"/>
        <v>0.98270511545706762</v>
      </c>
      <c r="N5" s="56">
        <f t="shared" si="1"/>
        <v>0.93308075061848106</v>
      </c>
      <c r="O5" s="56">
        <f t="shared" si="1"/>
        <v>0.87260358688902584</v>
      </c>
      <c r="P5" s="56">
        <f t="shared" si="1"/>
        <v>1</v>
      </c>
      <c r="Q5" s="56">
        <f t="shared" si="1"/>
        <v>0.96001802021061533</v>
      </c>
      <c r="R5" s="56">
        <f t="shared" si="1"/>
        <v>0.91666666666666663</v>
      </c>
      <c r="S5" s="56">
        <f t="shared" si="0"/>
        <v>1</v>
      </c>
      <c r="T5" s="56">
        <f t="shared" si="0"/>
        <v>0.96261208117044572</v>
      </c>
      <c r="U5" s="56">
        <f t="shared" si="0"/>
        <v>0.89796515883039207</v>
      </c>
      <c r="V5" s="480"/>
    </row>
    <row r="6" spans="1:22" x14ac:dyDescent="0.25">
      <c r="A6" s="495" t="s">
        <v>1</v>
      </c>
      <c r="B6" s="496" t="s">
        <v>2</v>
      </c>
      <c r="C6" s="56">
        <f t="shared" si="1"/>
        <v>1</v>
      </c>
      <c r="D6" s="56">
        <f t="shared" si="0"/>
        <v>1</v>
      </c>
      <c r="E6" s="56">
        <f t="shared" si="0"/>
        <v>1</v>
      </c>
      <c r="F6" s="56">
        <f t="shared" si="0"/>
        <v>1</v>
      </c>
      <c r="G6" s="56">
        <f t="shared" si="0"/>
        <v>1</v>
      </c>
      <c r="H6" s="56">
        <f t="shared" si="0"/>
        <v>1</v>
      </c>
      <c r="I6" s="56">
        <f t="shared" si="0"/>
        <v>1</v>
      </c>
      <c r="J6" s="56">
        <f t="shared" si="0"/>
        <v>1</v>
      </c>
      <c r="K6" s="56">
        <f t="shared" si="0"/>
        <v>1</v>
      </c>
      <c r="L6" s="56">
        <f t="shared" si="0"/>
        <v>1</v>
      </c>
      <c r="M6" s="56">
        <f t="shared" si="0"/>
        <v>1</v>
      </c>
      <c r="N6" s="56">
        <f t="shared" si="0"/>
        <v>1</v>
      </c>
      <c r="O6" s="56">
        <f t="shared" si="0"/>
        <v>1</v>
      </c>
      <c r="P6" s="56">
        <f t="shared" si="0"/>
        <v>1</v>
      </c>
      <c r="Q6" s="56">
        <f t="shared" si="0"/>
        <v>1</v>
      </c>
      <c r="R6" s="56">
        <f t="shared" si="0"/>
        <v>1</v>
      </c>
      <c r="S6" s="56">
        <f t="shared" si="0"/>
        <v>1</v>
      </c>
      <c r="T6" s="56">
        <f t="shared" si="0"/>
        <v>1</v>
      </c>
      <c r="U6" s="56">
        <f t="shared" si="0"/>
        <v>1</v>
      </c>
      <c r="V6" s="480"/>
    </row>
    <row r="8" spans="1:22" x14ac:dyDescent="0.25">
      <c r="A8" s="671" t="s">
        <v>0</v>
      </c>
      <c r="B8" s="671"/>
      <c r="C8" s="479" t="s">
        <v>1</v>
      </c>
      <c r="D8" s="673" t="s">
        <v>8</v>
      </c>
      <c r="E8" s="673"/>
      <c r="F8" s="673" t="s">
        <v>4</v>
      </c>
      <c r="G8" s="673"/>
      <c r="H8" s="673"/>
      <c r="I8" s="673" t="s">
        <v>11</v>
      </c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4"/>
      <c r="V8" s="480"/>
    </row>
    <row r="9" spans="1:22" ht="96.75" x14ac:dyDescent="0.25">
      <c r="A9" s="671"/>
      <c r="B9" s="671"/>
      <c r="C9" s="481" t="s">
        <v>2</v>
      </c>
      <c r="D9" s="482" t="s">
        <v>9</v>
      </c>
      <c r="E9" s="482" t="s">
        <v>10</v>
      </c>
      <c r="F9" s="482" t="s">
        <v>5</v>
      </c>
      <c r="G9" s="482" t="s">
        <v>6</v>
      </c>
      <c r="H9" s="482" t="s">
        <v>7</v>
      </c>
      <c r="I9" s="482" t="s">
        <v>12</v>
      </c>
      <c r="J9" s="482" t="s">
        <v>13</v>
      </c>
      <c r="K9" s="482" t="s">
        <v>14</v>
      </c>
      <c r="L9" s="482" t="s">
        <v>15</v>
      </c>
      <c r="M9" s="482" t="s">
        <v>16</v>
      </c>
      <c r="N9" s="482" t="s">
        <v>17</v>
      </c>
      <c r="O9" s="482" t="s">
        <v>18</v>
      </c>
      <c r="P9" s="482" t="s">
        <v>19</v>
      </c>
      <c r="Q9" s="482" t="s">
        <v>20</v>
      </c>
      <c r="R9" s="482" t="s">
        <v>21</v>
      </c>
      <c r="S9" s="482" t="s">
        <v>22</v>
      </c>
      <c r="T9" s="482" t="s">
        <v>23</v>
      </c>
      <c r="U9" s="483" t="s">
        <v>24</v>
      </c>
      <c r="V9" s="480"/>
    </row>
    <row r="10" spans="1:22" x14ac:dyDescent="0.25">
      <c r="A10" s="672"/>
      <c r="B10" s="672"/>
      <c r="C10" s="484" t="s">
        <v>3</v>
      </c>
      <c r="D10" s="485" t="s">
        <v>3</v>
      </c>
      <c r="E10" s="485" t="s">
        <v>3</v>
      </c>
      <c r="F10" s="485" t="s">
        <v>3</v>
      </c>
      <c r="G10" s="485" t="s">
        <v>3</v>
      </c>
      <c r="H10" s="485" t="s">
        <v>3</v>
      </c>
      <c r="I10" s="485" t="s">
        <v>3</v>
      </c>
      <c r="J10" s="485" t="s">
        <v>3</v>
      </c>
      <c r="K10" s="485" t="s">
        <v>3</v>
      </c>
      <c r="L10" s="485" t="s">
        <v>3</v>
      </c>
      <c r="M10" s="485" t="s">
        <v>3</v>
      </c>
      <c r="N10" s="485" t="s">
        <v>3</v>
      </c>
      <c r="O10" s="485" t="s">
        <v>3</v>
      </c>
      <c r="P10" s="485" t="s">
        <v>3</v>
      </c>
      <c r="Q10" s="485" t="s">
        <v>3</v>
      </c>
      <c r="R10" s="485" t="s">
        <v>3</v>
      </c>
      <c r="S10" s="485" t="s">
        <v>3</v>
      </c>
      <c r="T10" s="485" t="s">
        <v>3</v>
      </c>
      <c r="U10" s="486" t="s">
        <v>3</v>
      </c>
      <c r="V10" s="480"/>
    </row>
    <row r="11" spans="1:22" ht="29.25" customHeight="1" x14ac:dyDescent="0.25">
      <c r="A11" s="669" t="s">
        <v>136</v>
      </c>
      <c r="B11" s="487" t="s">
        <v>9</v>
      </c>
      <c r="C11" s="488">
        <v>11642.615587364004</v>
      </c>
      <c r="D11" s="489">
        <v>4344.2304417840005</v>
      </c>
      <c r="E11" s="489">
        <v>7298.3851455799995</v>
      </c>
      <c r="F11" s="489">
        <v>8568.6547430399987</v>
      </c>
      <c r="G11" s="489">
        <v>2754.8677043469997</v>
      </c>
      <c r="H11" s="489">
        <v>319.09313997700002</v>
      </c>
      <c r="I11" s="489">
        <v>582.49999997000009</v>
      </c>
      <c r="J11" s="489">
        <v>2525.4648525940001</v>
      </c>
      <c r="K11" s="489">
        <v>3900.25</v>
      </c>
      <c r="L11" s="489">
        <v>0</v>
      </c>
      <c r="M11" s="489">
        <v>224.72972975000002</v>
      </c>
      <c r="N11" s="489">
        <v>1260.3571428</v>
      </c>
      <c r="O11" s="489">
        <v>137.33333334</v>
      </c>
      <c r="P11" s="489">
        <v>0</v>
      </c>
      <c r="Q11" s="489">
        <v>676.49509800999999</v>
      </c>
      <c r="R11" s="489">
        <v>1087.583333</v>
      </c>
      <c r="S11" s="489">
        <v>0</v>
      </c>
      <c r="T11" s="489">
        <v>487.53846149999998</v>
      </c>
      <c r="U11" s="490">
        <v>760.36363640000002</v>
      </c>
      <c r="V11" s="480"/>
    </row>
    <row r="12" spans="1:22" ht="30" customHeight="1" x14ac:dyDescent="0.25">
      <c r="A12" s="670"/>
      <c r="B12" s="491" t="s">
        <v>10</v>
      </c>
      <c r="C12" s="492">
        <v>163563.38440574819</v>
      </c>
      <c r="D12" s="493">
        <v>24824.023024204005</v>
      </c>
      <c r="E12" s="493">
        <v>138739.36138154403</v>
      </c>
      <c r="F12" s="493">
        <v>131889.65502393988</v>
      </c>
      <c r="G12" s="493">
        <v>26327.141528010983</v>
      </c>
      <c r="H12" s="493">
        <v>5346.5878537970038</v>
      </c>
      <c r="I12" s="493">
        <v>5882.4999999100055</v>
      </c>
      <c r="J12" s="493">
        <v>21989.535147268016</v>
      </c>
      <c r="K12" s="493">
        <v>12892.75000009</v>
      </c>
      <c r="L12" s="493">
        <v>10144.000000099995</v>
      </c>
      <c r="M12" s="493">
        <v>12769.270270199995</v>
      </c>
      <c r="N12" s="493">
        <v>17573.642856429993</v>
      </c>
      <c r="O12" s="493">
        <v>940.66666671000019</v>
      </c>
      <c r="P12" s="493">
        <v>6863.9999996199986</v>
      </c>
      <c r="Q12" s="493">
        <v>16243.504901330009</v>
      </c>
      <c r="R12" s="493">
        <v>11963.416663000004</v>
      </c>
      <c r="S12" s="493">
        <v>27055.999999950007</v>
      </c>
      <c r="T12" s="493">
        <v>12552.461537500003</v>
      </c>
      <c r="U12" s="494">
        <v>6691.6363636399983</v>
      </c>
      <c r="V12" s="480"/>
    </row>
    <row r="13" spans="1:22" x14ac:dyDescent="0.25">
      <c r="A13" s="495" t="s">
        <v>1</v>
      </c>
      <c r="B13" s="496" t="s">
        <v>2</v>
      </c>
      <c r="C13" s="497">
        <v>175205.99999311223</v>
      </c>
      <c r="D13" s="498">
        <v>29168.253465987997</v>
      </c>
      <c r="E13" s="498">
        <v>146037.74652712408</v>
      </c>
      <c r="F13" s="498">
        <v>140458.30976697995</v>
      </c>
      <c r="G13" s="498">
        <v>29082.009232357981</v>
      </c>
      <c r="H13" s="498">
        <v>5665.6809937740045</v>
      </c>
      <c r="I13" s="498">
        <v>6464.9999998800058</v>
      </c>
      <c r="J13" s="498">
        <v>24514.999999862015</v>
      </c>
      <c r="K13" s="498">
        <v>16793.00000009</v>
      </c>
      <c r="L13" s="498">
        <v>10144.000000099995</v>
      </c>
      <c r="M13" s="498">
        <v>12993.999999949994</v>
      </c>
      <c r="N13" s="498">
        <v>18833.999999229993</v>
      </c>
      <c r="O13" s="498">
        <v>1078.0000000500002</v>
      </c>
      <c r="P13" s="498">
        <v>6863.9999996199986</v>
      </c>
      <c r="Q13" s="498">
        <v>16919.999999340009</v>
      </c>
      <c r="R13" s="498">
        <v>13050.999996000004</v>
      </c>
      <c r="S13" s="498">
        <v>27055.999999950007</v>
      </c>
      <c r="T13" s="498">
        <v>13039.999999000003</v>
      </c>
      <c r="U13" s="499">
        <v>7452.0000000399978</v>
      </c>
      <c r="V13" s="480"/>
    </row>
  </sheetData>
  <mergeCells count="10">
    <mergeCell ref="A11:A12"/>
    <mergeCell ref="A1:B3"/>
    <mergeCell ref="D1:E1"/>
    <mergeCell ref="F1:H1"/>
    <mergeCell ref="I1:U1"/>
    <mergeCell ref="A4:A5"/>
    <mergeCell ref="A8:B10"/>
    <mergeCell ref="D8:E8"/>
    <mergeCell ref="F8:H8"/>
    <mergeCell ref="I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3" sqref="H3"/>
    </sheetView>
  </sheetViews>
  <sheetFormatPr defaultRowHeight="15" x14ac:dyDescent="0.25"/>
  <cols>
    <col min="2" max="2" width="21.85546875" customWidth="1"/>
    <col min="6" max="6" width="23.140625" customWidth="1"/>
  </cols>
  <sheetData>
    <row r="1" spans="1:7" x14ac:dyDescent="0.25">
      <c r="A1" s="531" t="s">
        <v>0</v>
      </c>
      <c r="B1" s="531"/>
      <c r="C1" s="24" t="s">
        <v>1</v>
      </c>
      <c r="D1" s="25"/>
      <c r="E1" s="531" t="s">
        <v>0</v>
      </c>
      <c r="F1" s="531"/>
      <c r="G1" s="24" t="s">
        <v>1</v>
      </c>
    </row>
    <row r="2" spans="1:7" x14ac:dyDescent="0.25">
      <c r="A2" s="531"/>
      <c r="B2" s="531"/>
      <c r="C2" s="26" t="s">
        <v>2</v>
      </c>
      <c r="D2" s="25"/>
      <c r="E2" s="531"/>
      <c r="F2" s="531"/>
      <c r="G2" s="26" t="s">
        <v>2</v>
      </c>
    </row>
    <row r="3" spans="1:7" x14ac:dyDescent="0.25">
      <c r="A3" s="532"/>
      <c r="B3" s="532"/>
      <c r="C3" s="27" t="s">
        <v>3</v>
      </c>
      <c r="D3" s="25"/>
      <c r="E3" s="532"/>
      <c r="F3" s="532"/>
      <c r="G3" s="27" t="s">
        <v>25</v>
      </c>
    </row>
    <row r="4" spans="1:7" ht="15.75" customHeight="1" x14ac:dyDescent="0.25">
      <c r="A4" s="533" t="s">
        <v>11</v>
      </c>
      <c r="B4" s="28" t="s">
        <v>12</v>
      </c>
      <c r="C4" s="29">
        <v>63</v>
      </c>
      <c r="D4" s="25"/>
      <c r="E4" s="533" t="s">
        <v>11</v>
      </c>
      <c r="F4" s="28" t="s">
        <v>12</v>
      </c>
      <c r="G4" s="12">
        <f>C4/C$17</f>
        <v>0.11517367458866545</v>
      </c>
    </row>
    <row r="5" spans="1:7" ht="24" x14ac:dyDescent="0.25">
      <c r="A5" s="534"/>
      <c r="B5" s="30" t="s">
        <v>13</v>
      </c>
      <c r="C5" s="31">
        <v>86</v>
      </c>
      <c r="D5" s="25"/>
      <c r="E5" s="534"/>
      <c r="F5" s="30" t="s">
        <v>13</v>
      </c>
      <c r="G5" s="12">
        <f t="shared" ref="G5:G17" si="0">C5/C$17</f>
        <v>0.15722120658135283</v>
      </c>
    </row>
    <row r="6" spans="1:7" x14ac:dyDescent="0.25">
      <c r="A6" s="534"/>
      <c r="B6" s="30" t="s">
        <v>14</v>
      </c>
      <c r="C6" s="31">
        <v>35</v>
      </c>
      <c r="D6" s="25"/>
      <c r="E6" s="534"/>
      <c r="F6" s="30" t="s">
        <v>14</v>
      </c>
      <c r="G6" s="12">
        <f t="shared" si="0"/>
        <v>6.3985374771480807E-2</v>
      </c>
    </row>
    <row r="7" spans="1:7" x14ac:dyDescent="0.25">
      <c r="A7" s="534"/>
      <c r="B7" s="30" t="s">
        <v>15</v>
      </c>
      <c r="C7" s="31">
        <v>43</v>
      </c>
      <c r="D7" s="25"/>
      <c r="E7" s="534"/>
      <c r="F7" s="30" t="s">
        <v>15</v>
      </c>
      <c r="G7" s="12">
        <f t="shared" si="0"/>
        <v>7.8610603290676415E-2</v>
      </c>
    </row>
    <row r="8" spans="1:7" ht="24" x14ac:dyDescent="0.25">
      <c r="A8" s="534"/>
      <c r="B8" s="30" t="s">
        <v>16</v>
      </c>
      <c r="C8" s="31">
        <v>50</v>
      </c>
      <c r="D8" s="25"/>
      <c r="E8" s="534"/>
      <c r="F8" s="30" t="s">
        <v>16</v>
      </c>
      <c r="G8" s="12">
        <f t="shared" si="0"/>
        <v>9.1407678244972576E-2</v>
      </c>
    </row>
    <row r="9" spans="1:7" x14ac:dyDescent="0.25">
      <c r="A9" s="534"/>
      <c r="B9" s="30" t="s">
        <v>17</v>
      </c>
      <c r="C9" s="31">
        <v>47</v>
      </c>
      <c r="D9" s="25"/>
      <c r="E9" s="534"/>
      <c r="F9" s="30" t="s">
        <v>17</v>
      </c>
      <c r="G9" s="12">
        <f t="shared" si="0"/>
        <v>8.5923217550274225E-2</v>
      </c>
    </row>
    <row r="10" spans="1:7" ht="24" x14ac:dyDescent="0.25">
      <c r="A10" s="534"/>
      <c r="B10" s="30" t="s">
        <v>18</v>
      </c>
      <c r="C10" s="31">
        <v>21</v>
      </c>
      <c r="D10" s="25"/>
      <c r="E10" s="534"/>
      <c r="F10" s="30" t="s">
        <v>18</v>
      </c>
      <c r="G10" s="12">
        <f t="shared" si="0"/>
        <v>3.8391224862888484E-2</v>
      </c>
    </row>
    <row r="11" spans="1:7" x14ac:dyDescent="0.25">
      <c r="A11" s="534"/>
      <c r="B11" s="30" t="s">
        <v>19</v>
      </c>
      <c r="C11" s="31">
        <v>20</v>
      </c>
      <c r="D11" s="25"/>
      <c r="E11" s="534"/>
      <c r="F11" s="30" t="s">
        <v>19</v>
      </c>
      <c r="G11" s="12">
        <f t="shared" si="0"/>
        <v>3.6563071297989032E-2</v>
      </c>
    </row>
    <row r="12" spans="1:7" ht="24" x14ac:dyDescent="0.25">
      <c r="A12" s="534"/>
      <c r="B12" s="30" t="s">
        <v>20</v>
      </c>
      <c r="C12" s="31">
        <v>58</v>
      </c>
      <c r="D12" s="25"/>
      <c r="E12" s="534"/>
      <c r="F12" s="30" t="s">
        <v>20</v>
      </c>
      <c r="G12" s="12">
        <f t="shared" si="0"/>
        <v>0.10603290676416818</v>
      </c>
    </row>
    <row r="13" spans="1:7" ht="24" x14ac:dyDescent="0.25">
      <c r="A13" s="534"/>
      <c r="B13" s="30" t="s">
        <v>21</v>
      </c>
      <c r="C13" s="31">
        <v>12</v>
      </c>
      <c r="D13" s="25"/>
      <c r="E13" s="534"/>
      <c r="F13" s="30" t="s">
        <v>21</v>
      </c>
      <c r="G13" s="12">
        <f t="shared" si="0"/>
        <v>2.1937842778793418E-2</v>
      </c>
    </row>
    <row r="14" spans="1:7" ht="24" x14ac:dyDescent="0.25">
      <c r="A14" s="534"/>
      <c r="B14" s="30" t="s">
        <v>22</v>
      </c>
      <c r="C14" s="31">
        <v>43</v>
      </c>
      <c r="D14" s="25"/>
      <c r="E14" s="534"/>
      <c r="F14" s="30" t="s">
        <v>22</v>
      </c>
      <c r="G14" s="12">
        <f t="shared" si="0"/>
        <v>7.8610603290676415E-2</v>
      </c>
    </row>
    <row r="15" spans="1:7" ht="36" x14ac:dyDescent="0.25">
      <c r="A15" s="534"/>
      <c r="B15" s="30" t="s">
        <v>23</v>
      </c>
      <c r="C15" s="31">
        <v>31</v>
      </c>
      <c r="D15" s="25"/>
      <c r="E15" s="534"/>
      <c r="F15" s="30" t="s">
        <v>23</v>
      </c>
      <c r="G15" s="12">
        <f t="shared" si="0"/>
        <v>5.6672760511882997E-2</v>
      </c>
    </row>
    <row r="16" spans="1:7" x14ac:dyDescent="0.25">
      <c r="A16" s="534"/>
      <c r="B16" s="30" t="s">
        <v>24</v>
      </c>
      <c r="C16" s="31">
        <v>38</v>
      </c>
      <c r="D16" s="25"/>
      <c r="E16" s="534"/>
      <c r="F16" s="30" t="s">
        <v>24</v>
      </c>
      <c r="G16" s="12">
        <f t="shared" si="0"/>
        <v>6.9469835466179158E-2</v>
      </c>
    </row>
    <row r="17" spans="1:7" x14ac:dyDescent="0.25">
      <c r="A17" s="32" t="s">
        <v>1</v>
      </c>
      <c r="B17" s="33" t="s">
        <v>2</v>
      </c>
      <c r="C17" s="34">
        <v>547</v>
      </c>
      <c r="D17" s="25"/>
      <c r="E17" s="32" t="s">
        <v>1</v>
      </c>
      <c r="F17" s="33" t="s">
        <v>2</v>
      </c>
      <c r="G17" s="12">
        <f t="shared" si="0"/>
        <v>1</v>
      </c>
    </row>
  </sheetData>
  <mergeCells count="4">
    <mergeCell ref="A1:B3"/>
    <mergeCell ref="A4:A16"/>
    <mergeCell ref="E1:F3"/>
    <mergeCell ref="E4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22" sqref="J22"/>
    </sheetView>
  </sheetViews>
  <sheetFormatPr defaultRowHeight="15" x14ac:dyDescent="0.25"/>
  <cols>
    <col min="2" max="2" width="22.7109375" customWidth="1"/>
    <col min="10" max="10" width="23.140625" customWidth="1"/>
  </cols>
  <sheetData>
    <row r="1" spans="1:14" x14ac:dyDescent="0.25">
      <c r="A1" s="535" t="s">
        <v>0</v>
      </c>
      <c r="B1" s="535"/>
      <c r="C1" s="537" t="s">
        <v>4</v>
      </c>
      <c r="D1" s="538"/>
      <c r="E1" s="538"/>
      <c r="F1" s="35" t="s">
        <v>1</v>
      </c>
      <c r="G1" s="36"/>
      <c r="I1" s="535" t="s">
        <v>0</v>
      </c>
      <c r="J1" s="535"/>
      <c r="K1" s="537" t="s">
        <v>4</v>
      </c>
      <c r="L1" s="538"/>
      <c r="M1" s="538"/>
      <c r="N1" s="35" t="s">
        <v>1</v>
      </c>
    </row>
    <row r="2" spans="1:14" ht="48.75" x14ac:dyDescent="0.25">
      <c r="A2" s="535"/>
      <c r="B2" s="535"/>
      <c r="C2" s="37" t="s">
        <v>5</v>
      </c>
      <c r="D2" s="38" t="s">
        <v>6</v>
      </c>
      <c r="E2" s="38" t="s">
        <v>7</v>
      </c>
      <c r="F2" s="39" t="s">
        <v>2</v>
      </c>
      <c r="G2" s="36"/>
      <c r="I2" s="535"/>
      <c r="J2" s="535"/>
      <c r="K2" s="37" t="s">
        <v>5</v>
      </c>
      <c r="L2" s="38" t="s">
        <v>6</v>
      </c>
      <c r="M2" s="38" t="s">
        <v>7</v>
      </c>
      <c r="N2" s="39" t="s">
        <v>2</v>
      </c>
    </row>
    <row r="3" spans="1:14" x14ac:dyDescent="0.25">
      <c r="A3" s="536"/>
      <c r="B3" s="536"/>
      <c r="C3" s="40" t="s">
        <v>3</v>
      </c>
      <c r="D3" s="41" t="s">
        <v>3</v>
      </c>
      <c r="E3" s="41" t="s">
        <v>3</v>
      </c>
      <c r="F3" s="42" t="s">
        <v>3</v>
      </c>
      <c r="G3" s="36"/>
      <c r="I3" s="536"/>
      <c r="J3" s="536"/>
      <c r="K3" s="40" t="s">
        <v>25</v>
      </c>
      <c r="L3" s="40" t="s">
        <v>25</v>
      </c>
      <c r="M3" s="40" t="s">
        <v>25</v>
      </c>
      <c r="N3" s="40" t="s">
        <v>25</v>
      </c>
    </row>
    <row r="4" spans="1:14" x14ac:dyDescent="0.25">
      <c r="A4" s="539" t="s">
        <v>11</v>
      </c>
      <c r="B4" s="43" t="s">
        <v>12</v>
      </c>
      <c r="C4" s="44">
        <v>6</v>
      </c>
      <c r="D4" s="45">
        <v>27</v>
      </c>
      <c r="E4" s="45">
        <v>30</v>
      </c>
      <c r="F4" s="46">
        <v>63</v>
      </c>
      <c r="G4" s="36"/>
      <c r="I4" s="539" t="s">
        <v>11</v>
      </c>
      <c r="J4" s="43" t="s">
        <v>12</v>
      </c>
      <c r="K4" s="56">
        <f>C4/C$17</f>
        <v>2.5862068965517241E-2</v>
      </c>
      <c r="L4" s="56">
        <f t="shared" ref="L4:N17" si="0">D4/D$17</f>
        <v>0.14361702127659576</v>
      </c>
      <c r="M4" s="56">
        <f t="shared" si="0"/>
        <v>0.23622047244094488</v>
      </c>
      <c r="N4" s="56">
        <f t="shared" si="0"/>
        <v>0.11517367458866545</v>
      </c>
    </row>
    <row r="5" spans="1:14" ht="24" x14ac:dyDescent="0.25">
      <c r="A5" s="540"/>
      <c r="B5" s="47" t="s">
        <v>13</v>
      </c>
      <c r="C5" s="48">
        <v>28</v>
      </c>
      <c r="D5" s="49">
        <v>26</v>
      </c>
      <c r="E5" s="49">
        <v>32</v>
      </c>
      <c r="F5" s="50">
        <v>86</v>
      </c>
      <c r="G5" s="36"/>
      <c r="I5" s="540"/>
      <c r="J5" s="47" t="s">
        <v>13</v>
      </c>
      <c r="K5" s="56">
        <f t="shared" ref="K5:K17" si="1">C5/C$17</f>
        <v>0.1206896551724138</v>
      </c>
      <c r="L5" s="56">
        <f t="shared" si="0"/>
        <v>0.13829787234042554</v>
      </c>
      <c r="M5" s="56">
        <f t="shared" si="0"/>
        <v>0.25196850393700787</v>
      </c>
      <c r="N5" s="56">
        <f t="shared" si="0"/>
        <v>0.15722120658135283</v>
      </c>
    </row>
    <row r="6" spans="1:14" x14ac:dyDescent="0.25">
      <c r="A6" s="540"/>
      <c r="B6" s="47" t="s">
        <v>14</v>
      </c>
      <c r="C6" s="48">
        <v>13</v>
      </c>
      <c r="D6" s="49">
        <v>9</v>
      </c>
      <c r="E6" s="49">
        <v>13</v>
      </c>
      <c r="F6" s="50">
        <v>35</v>
      </c>
      <c r="G6" s="36"/>
      <c r="I6" s="540"/>
      <c r="J6" s="47" t="s">
        <v>14</v>
      </c>
      <c r="K6" s="56">
        <f t="shared" si="1"/>
        <v>5.6034482758620691E-2</v>
      </c>
      <c r="L6" s="56">
        <f t="shared" si="0"/>
        <v>4.7872340425531915E-2</v>
      </c>
      <c r="M6" s="56">
        <f t="shared" si="0"/>
        <v>0.10236220472440945</v>
      </c>
      <c r="N6" s="56">
        <f t="shared" si="0"/>
        <v>6.3985374771480807E-2</v>
      </c>
    </row>
    <row r="7" spans="1:14" x14ac:dyDescent="0.25">
      <c r="A7" s="540"/>
      <c r="B7" s="47" t="s">
        <v>15</v>
      </c>
      <c r="C7" s="48">
        <v>18</v>
      </c>
      <c r="D7" s="49">
        <v>20</v>
      </c>
      <c r="E7" s="49">
        <v>5</v>
      </c>
      <c r="F7" s="50">
        <v>43</v>
      </c>
      <c r="G7" s="36"/>
      <c r="I7" s="540"/>
      <c r="J7" s="47" t="s">
        <v>15</v>
      </c>
      <c r="K7" s="56">
        <f t="shared" si="1"/>
        <v>7.7586206896551727E-2</v>
      </c>
      <c r="L7" s="56">
        <f t="shared" si="0"/>
        <v>0.10638297872340426</v>
      </c>
      <c r="M7" s="56">
        <f t="shared" si="0"/>
        <v>3.937007874015748E-2</v>
      </c>
      <c r="N7" s="56">
        <f t="shared" si="0"/>
        <v>7.8610603290676415E-2</v>
      </c>
    </row>
    <row r="8" spans="1:14" ht="24" x14ac:dyDescent="0.25">
      <c r="A8" s="540"/>
      <c r="B8" s="47" t="s">
        <v>16</v>
      </c>
      <c r="C8" s="48">
        <v>9</v>
      </c>
      <c r="D8" s="49">
        <v>17</v>
      </c>
      <c r="E8" s="49">
        <v>24</v>
      </c>
      <c r="F8" s="50">
        <v>50</v>
      </c>
      <c r="G8" s="36"/>
      <c r="I8" s="540"/>
      <c r="J8" s="47" t="s">
        <v>16</v>
      </c>
      <c r="K8" s="56">
        <f t="shared" si="1"/>
        <v>3.8793103448275863E-2</v>
      </c>
      <c r="L8" s="56">
        <f t="shared" si="0"/>
        <v>9.0425531914893623E-2</v>
      </c>
      <c r="M8" s="56">
        <f t="shared" si="0"/>
        <v>0.1889763779527559</v>
      </c>
      <c r="N8" s="56">
        <f t="shared" si="0"/>
        <v>9.1407678244972576E-2</v>
      </c>
    </row>
    <row r="9" spans="1:14" x14ac:dyDescent="0.25">
      <c r="A9" s="540"/>
      <c r="B9" s="47" t="s">
        <v>17</v>
      </c>
      <c r="C9" s="48">
        <v>22</v>
      </c>
      <c r="D9" s="49">
        <v>21</v>
      </c>
      <c r="E9" s="49">
        <v>4</v>
      </c>
      <c r="F9" s="50">
        <v>47</v>
      </c>
      <c r="G9" s="36"/>
      <c r="I9" s="540"/>
      <c r="J9" s="47" t="s">
        <v>17</v>
      </c>
      <c r="K9" s="56">
        <f t="shared" si="1"/>
        <v>9.4827586206896547E-2</v>
      </c>
      <c r="L9" s="56">
        <f t="shared" si="0"/>
        <v>0.11170212765957446</v>
      </c>
      <c r="M9" s="56">
        <f t="shared" si="0"/>
        <v>3.1496062992125984E-2</v>
      </c>
      <c r="N9" s="56">
        <f t="shared" si="0"/>
        <v>8.5923217550274225E-2</v>
      </c>
    </row>
    <row r="10" spans="1:14" ht="24" x14ac:dyDescent="0.25">
      <c r="A10" s="540"/>
      <c r="B10" s="47" t="s">
        <v>18</v>
      </c>
      <c r="C10" s="48">
        <v>14</v>
      </c>
      <c r="D10" s="49">
        <v>7</v>
      </c>
      <c r="E10" s="49">
        <v>0</v>
      </c>
      <c r="F10" s="50">
        <v>21</v>
      </c>
      <c r="G10" s="36"/>
      <c r="I10" s="540"/>
      <c r="J10" s="47" t="s">
        <v>18</v>
      </c>
      <c r="K10" s="56">
        <f t="shared" si="1"/>
        <v>6.0344827586206899E-2</v>
      </c>
      <c r="L10" s="56">
        <f t="shared" si="0"/>
        <v>3.7234042553191488E-2</v>
      </c>
      <c r="M10" s="56">
        <f t="shared" si="0"/>
        <v>0</v>
      </c>
      <c r="N10" s="56">
        <f t="shared" si="0"/>
        <v>3.8391224862888484E-2</v>
      </c>
    </row>
    <row r="11" spans="1:14" x14ac:dyDescent="0.25">
      <c r="A11" s="540"/>
      <c r="B11" s="47" t="s">
        <v>19</v>
      </c>
      <c r="C11" s="48">
        <v>12</v>
      </c>
      <c r="D11" s="49">
        <v>6</v>
      </c>
      <c r="E11" s="49">
        <v>2</v>
      </c>
      <c r="F11" s="50">
        <v>20</v>
      </c>
      <c r="G11" s="36"/>
      <c r="I11" s="540"/>
      <c r="J11" s="47" t="s">
        <v>19</v>
      </c>
      <c r="K11" s="56">
        <f t="shared" si="1"/>
        <v>5.1724137931034482E-2</v>
      </c>
      <c r="L11" s="56">
        <f t="shared" si="0"/>
        <v>3.1914893617021274E-2</v>
      </c>
      <c r="M11" s="56">
        <f t="shared" si="0"/>
        <v>1.5748031496062992E-2</v>
      </c>
      <c r="N11" s="56">
        <f t="shared" si="0"/>
        <v>3.6563071297989032E-2</v>
      </c>
    </row>
    <row r="12" spans="1:14" x14ac:dyDescent="0.25">
      <c r="A12" s="540"/>
      <c r="B12" s="47" t="s">
        <v>20</v>
      </c>
      <c r="C12" s="48">
        <v>23</v>
      </c>
      <c r="D12" s="49">
        <v>23</v>
      </c>
      <c r="E12" s="49">
        <v>12</v>
      </c>
      <c r="F12" s="50">
        <v>58</v>
      </c>
      <c r="G12" s="36"/>
      <c r="I12" s="540"/>
      <c r="J12" s="47" t="s">
        <v>20</v>
      </c>
      <c r="K12" s="56">
        <f t="shared" si="1"/>
        <v>9.9137931034482762E-2</v>
      </c>
      <c r="L12" s="56">
        <f t="shared" si="0"/>
        <v>0.12234042553191489</v>
      </c>
      <c r="M12" s="56">
        <f t="shared" si="0"/>
        <v>9.4488188976377951E-2</v>
      </c>
      <c r="N12" s="56">
        <f t="shared" si="0"/>
        <v>0.10603290676416818</v>
      </c>
    </row>
    <row r="13" spans="1:14" ht="24" x14ac:dyDescent="0.25">
      <c r="A13" s="540"/>
      <c r="B13" s="47" t="s">
        <v>21</v>
      </c>
      <c r="C13" s="48">
        <v>12</v>
      </c>
      <c r="D13" s="49">
        <v>0</v>
      </c>
      <c r="E13" s="49">
        <v>0</v>
      </c>
      <c r="F13" s="50">
        <v>12</v>
      </c>
      <c r="G13" s="36"/>
      <c r="I13" s="540"/>
      <c r="J13" s="47" t="s">
        <v>21</v>
      </c>
      <c r="K13" s="56">
        <f t="shared" si="1"/>
        <v>5.1724137931034482E-2</v>
      </c>
      <c r="L13" s="56">
        <f t="shared" si="0"/>
        <v>0</v>
      </c>
      <c r="M13" s="56">
        <f t="shared" si="0"/>
        <v>0</v>
      </c>
      <c r="N13" s="56">
        <f t="shared" si="0"/>
        <v>2.1937842778793418E-2</v>
      </c>
    </row>
    <row r="14" spans="1:14" ht="24" x14ac:dyDescent="0.25">
      <c r="A14" s="540"/>
      <c r="B14" s="47" t="s">
        <v>22</v>
      </c>
      <c r="C14" s="48">
        <v>26</v>
      </c>
      <c r="D14" s="49">
        <v>14</v>
      </c>
      <c r="E14" s="49">
        <v>3</v>
      </c>
      <c r="F14" s="50">
        <v>43</v>
      </c>
      <c r="G14" s="36"/>
      <c r="I14" s="540"/>
      <c r="J14" s="47" t="s">
        <v>22</v>
      </c>
      <c r="K14" s="56">
        <f t="shared" si="1"/>
        <v>0.11206896551724138</v>
      </c>
      <c r="L14" s="56">
        <f t="shared" si="0"/>
        <v>7.4468085106382975E-2</v>
      </c>
      <c r="M14" s="56">
        <f t="shared" si="0"/>
        <v>2.3622047244094488E-2</v>
      </c>
      <c r="N14" s="56">
        <f t="shared" si="0"/>
        <v>7.8610603290676415E-2</v>
      </c>
    </row>
    <row r="15" spans="1:14" ht="36" x14ac:dyDescent="0.25">
      <c r="A15" s="540"/>
      <c r="B15" s="47" t="s">
        <v>23</v>
      </c>
      <c r="C15" s="48">
        <v>25</v>
      </c>
      <c r="D15" s="49">
        <v>6</v>
      </c>
      <c r="E15" s="49">
        <v>0</v>
      </c>
      <c r="F15" s="50">
        <v>31</v>
      </c>
      <c r="G15" s="36"/>
      <c r="I15" s="540"/>
      <c r="J15" s="47" t="s">
        <v>23</v>
      </c>
      <c r="K15" s="56">
        <f t="shared" si="1"/>
        <v>0.10775862068965517</v>
      </c>
      <c r="L15" s="56">
        <f t="shared" si="0"/>
        <v>3.1914893617021274E-2</v>
      </c>
      <c r="M15" s="56">
        <f t="shared" si="0"/>
        <v>0</v>
      </c>
      <c r="N15" s="56">
        <f t="shared" si="0"/>
        <v>5.6672760511882997E-2</v>
      </c>
    </row>
    <row r="16" spans="1:14" x14ac:dyDescent="0.25">
      <c r="A16" s="540"/>
      <c r="B16" s="47" t="s">
        <v>24</v>
      </c>
      <c r="C16" s="48">
        <v>24</v>
      </c>
      <c r="D16" s="49">
        <v>12</v>
      </c>
      <c r="E16" s="49">
        <v>2</v>
      </c>
      <c r="F16" s="50">
        <v>38</v>
      </c>
      <c r="G16" s="36"/>
      <c r="I16" s="540"/>
      <c r="J16" s="47" t="s">
        <v>24</v>
      </c>
      <c r="K16" s="56">
        <f t="shared" si="1"/>
        <v>0.10344827586206896</v>
      </c>
      <c r="L16" s="56">
        <f t="shared" si="0"/>
        <v>6.3829787234042548E-2</v>
      </c>
      <c r="M16" s="56">
        <f t="shared" si="0"/>
        <v>1.5748031496062992E-2</v>
      </c>
      <c r="N16" s="56">
        <f t="shared" si="0"/>
        <v>6.9469835466179158E-2</v>
      </c>
    </row>
    <row r="17" spans="1:14" x14ac:dyDescent="0.25">
      <c r="A17" s="51" t="s">
        <v>1</v>
      </c>
      <c r="B17" s="52" t="s">
        <v>2</v>
      </c>
      <c r="C17" s="53">
        <v>232</v>
      </c>
      <c r="D17" s="54">
        <v>188</v>
      </c>
      <c r="E17" s="54">
        <v>127</v>
      </c>
      <c r="F17" s="55">
        <v>547</v>
      </c>
      <c r="G17" s="36"/>
      <c r="I17" s="51" t="s">
        <v>1</v>
      </c>
      <c r="J17" s="52" t="s">
        <v>2</v>
      </c>
      <c r="K17" s="56">
        <f t="shared" si="1"/>
        <v>1</v>
      </c>
      <c r="L17" s="56">
        <f t="shared" si="0"/>
        <v>1</v>
      </c>
      <c r="M17" s="56">
        <f t="shared" si="0"/>
        <v>1</v>
      </c>
      <c r="N17" s="56">
        <f t="shared" si="0"/>
        <v>1</v>
      </c>
    </row>
  </sheetData>
  <mergeCells count="6">
    <mergeCell ref="A1:B3"/>
    <mergeCell ref="C1:E1"/>
    <mergeCell ref="A4:A16"/>
    <mergeCell ref="I1:J3"/>
    <mergeCell ref="K1:M1"/>
    <mergeCell ref="I4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G5" sqref="G5"/>
    </sheetView>
  </sheetViews>
  <sheetFormatPr defaultRowHeight="15" x14ac:dyDescent="0.25"/>
  <cols>
    <col min="1" max="1" width="27.42578125" customWidth="1"/>
  </cols>
  <sheetData>
    <row r="1" spans="1:22" ht="15" customHeight="1" x14ac:dyDescent="0.25">
      <c r="A1" s="543" t="s">
        <v>0</v>
      </c>
      <c r="B1" s="543"/>
      <c r="C1" s="57" t="s">
        <v>1</v>
      </c>
      <c r="D1" s="545" t="s">
        <v>8</v>
      </c>
      <c r="E1" s="545"/>
      <c r="F1" s="545" t="s">
        <v>4</v>
      </c>
      <c r="G1" s="545"/>
      <c r="H1" s="545"/>
      <c r="I1" s="545" t="s">
        <v>11</v>
      </c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6"/>
      <c r="V1" s="58"/>
    </row>
    <row r="2" spans="1:22" ht="96.75" x14ac:dyDescent="0.25">
      <c r="A2" s="543"/>
      <c r="B2" s="543"/>
      <c r="C2" s="59" t="s">
        <v>2</v>
      </c>
      <c r="D2" s="60" t="s">
        <v>9</v>
      </c>
      <c r="E2" s="60" t="s">
        <v>10</v>
      </c>
      <c r="F2" s="60" t="s">
        <v>5</v>
      </c>
      <c r="G2" s="60" t="s">
        <v>6</v>
      </c>
      <c r="H2" s="60" t="s">
        <v>7</v>
      </c>
      <c r="I2" s="60" t="s">
        <v>12</v>
      </c>
      <c r="J2" s="60" t="s">
        <v>13</v>
      </c>
      <c r="K2" s="60" t="s">
        <v>14</v>
      </c>
      <c r="L2" s="60" t="s">
        <v>15</v>
      </c>
      <c r="M2" s="60" t="s">
        <v>16</v>
      </c>
      <c r="N2" s="60" t="s">
        <v>17</v>
      </c>
      <c r="O2" s="60" t="s">
        <v>18</v>
      </c>
      <c r="P2" s="60" t="s">
        <v>19</v>
      </c>
      <c r="Q2" s="60" t="s">
        <v>20</v>
      </c>
      <c r="R2" s="60" t="s">
        <v>21</v>
      </c>
      <c r="S2" s="60" t="s">
        <v>22</v>
      </c>
      <c r="T2" s="60" t="s">
        <v>23</v>
      </c>
      <c r="U2" s="61" t="s">
        <v>24</v>
      </c>
      <c r="V2" s="58"/>
    </row>
    <row r="3" spans="1:22" x14ac:dyDescent="0.25">
      <c r="A3" s="544"/>
      <c r="B3" s="544"/>
      <c r="C3" s="62" t="s">
        <v>25</v>
      </c>
      <c r="D3" s="62" t="s">
        <v>25</v>
      </c>
      <c r="E3" s="62" t="s">
        <v>25</v>
      </c>
      <c r="F3" s="62" t="s">
        <v>25</v>
      </c>
      <c r="G3" s="62" t="s">
        <v>25</v>
      </c>
      <c r="H3" s="62" t="s">
        <v>25</v>
      </c>
      <c r="I3" s="62" t="s">
        <v>25</v>
      </c>
      <c r="J3" s="62" t="s">
        <v>25</v>
      </c>
      <c r="K3" s="62" t="s">
        <v>25</v>
      </c>
      <c r="L3" s="62" t="s">
        <v>25</v>
      </c>
      <c r="M3" s="62" t="s">
        <v>25</v>
      </c>
      <c r="N3" s="62" t="s">
        <v>25</v>
      </c>
      <c r="O3" s="62" t="s">
        <v>25</v>
      </c>
      <c r="P3" s="62" t="s">
        <v>25</v>
      </c>
      <c r="Q3" s="62" t="s">
        <v>25</v>
      </c>
      <c r="R3" s="62" t="s">
        <v>25</v>
      </c>
      <c r="S3" s="62" t="s">
        <v>25</v>
      </c>
      <c r="T3" s="62" t="s">
        <v>25</v>
      </c>
      <c r="U3" s="62" t="s">
        <v>25</v>
      </c>
      <c r="V3" s="58"/>
    </row>
    <row r="4" spans="1:22" ht="36" customHeight="1" x14ac:dyDescent="0.25">
      <c r="A4" s="541" t="s">
        <v>8</v>
      </c>
      <c r="B4" s="65" t="s">
        <v>9</v>
      </c>
      <c r="C4" s="56">
        <f>C12/C$14</f>
        <v>0.16647976363329264</v>
      </c>
      <c r="D4" s="56">
        <f t="shared" ref="D4:U6" si="0">D12/D$14</f>
        <v>1</v>
      </c>
      <c r="E4" s="56">
        <f t="shared" si="0"/>
        <v>0</v>
      </c>
      <c r="F4" s="56">
        <f t="shared" si="0"/>
        <v>0.14821582663337796</v>
      </c>
      <c r="G4" s="56">
        <f t="shared" si="0"/>
        <v>0.2366353288371478</v>
      </c>
      <c r="H4" s="56">
        <f t="shared" si="0"/>
        <v>0.25915298796693387</v>
      </c>
      <c r="I4" s="56">
        <f t="shared" si="0"/>
        <v>0.30391853570092331</v>
      </c>
      <c r="J4" s="56">
        <f t="shared" si="0"/>
        <v>0.24520893543307509</v>
      </c>
      <c r="K4" s="56">
        <f t="shared" si="0"/>
        <v>0.4682449140753801</v>
      </c>
      <c r="L4" s="56">
        <f t="shared" si="0"/>
        <v>8.483982821288609E-2</v>
      </c>
      <c r="M4" s="56">
        <f t="shared" si="0"/>
        <v>6.9179538171729987E-3</v>
      </c>
      <c r="N4" s="56">
        <f t="shared" si="0"/>
        <v>0.33791890525805457</v>
      </c>
      <c r="O4" s="56">
        <f t="shared" si="0"/>
        <v>0.19109461966646127</v>
      </c>
      <c r="P4" s="56">
        <f t="shared" si="0"/>
        <v>7.6354201354751572E-2</v>
      </c>
      <c r="Q4" s="56">
        <f t="shared" si="0"/>
        <v>0</v>
      </c>
      <c r="R4" s="56">
        <f t="shared" si="0"/>
        <v>0.24999999999999992</v>
      </c>
      <c r="S4" s="56">
        <f t="shared" si="0"/>
        <v>6.7066596915780347E-2</v>
      </c>
      <c r="T4" s="56">
        <f t="shared" si="0"/>
        <v>0</v>
      </c>
      <c r="U4" s="56">
        <f t="shared" si="0"/>
        <v>2.7726165405111514E-2</v>
      </c>
      <c r="V4" s="58"/>
    </row>
    <row r="5" spans="1:22" ht="33.75" customHeight="1" x14ac:dyDescent="0.25">
      <c r="A5" s="542"/>
      <c r="B5" s="69" t="s">
        <v>10</v>
      </c>
      <c r="C5" s="56">
        <f t="shared" ref="C5:R6" si="1">C13/C$14</f>
        <v>0.83352023636670647</v>
      </c>
      <c r="D5" s="56">
        <f t="shared" si="1"/>
        <v>0</v>
      </c>
      <c r="E5" s="56">
        <f t="shared" si="1"/>
        <v>1</v>
      </c>
      <c r="F5" s="56">
        <f t="shared" si="1"/>
        <v>0.85178417336662104</v>
      </c>
      <c r="G5" s="56">
        <f t="shared" si="1"/>
        <v>0.76336467116285212</v>
      </c>
      <c r="H5" s="56">
        <f t="shared" si="1"/>
        <v>0.74084701203306536</v>
      </c>
      <c r="I5" s="56">
        <f t="shared" si="1"/>
        <v>0.6960814642990758</v>
      </c>
      <c r="J5" s="56">
        <f t="shared" si="1"/>
        <v>0.75479106456692469</v>
      </c>
      <c r="K5" s="56">
        <f t="shared" si="1"/>
        <v>0.53175508592461995</v>
      </c>
      <c r="L5" s="56">
        <f t="shared" si="1"/>
        <v>0.91516017178711406</v>
      </c>
      <c r="M5" s="56">
        <f t="shared" si="1"/>
        <v>0.99308204618282714</v>
      </c>
      <c r="N5" s="56">
        <f t="shared" si="1"/>
        <v>0.66208109474194554</v>
      </c>
      <c r="O5" s="56">
        <f t="shared" si="1"/>
        <v>0.80890538033353876</v>
      </c>
      <c r="P5" s="56">
        <f t="shared" si="1"/>
        <v>0.92364579864524843</v>
      </c>
      <c r="Q5" s="56">
        <f t="shared" si="1"/>
        <v>1</v>
      </c>
      <c r="R5" s="56">
        <f t="shared" si="1"/>
        <v>0.75</v>
      </c>
      <c r="S5" s="56">
        <f t="shared" si="0"/>
        <v>0.93293340308421968</v>
      </c>
      <c r="T5" s="56">
        <f t="shared" si="0"/>
        <v>1</v>
      </c>
      <c r="U5" s="56">
        <f t="shared" si="0"/>
        <v>0.97227383459488848</v>
      </c>
      <c r="V5" s="58"/>
    </row>
    <row r="6" spans="1:22" x14ac:dyDescent="0.25">
      <c r="A6" s="73" t="s">
        <v>1</v>
      </c>
      <c r="B6" s="74" t="s">
        <v>2</v>
      </c>
      <c r="C6" s="56">
        <f t="shared" si="1"/>
        <v>1</v>
      </c>
      <c r="D6" s="56">
        <f t="shared" si="0"/>
        <v>1</v>
      </c>
      <c r="E6" s="56">
        <f t="shared" si="0"/>
        <v>1</v>
      </c>
      <c r="F6" s="56">
        <f t="shared" si="0"/>
        <v>1</v>
      </c>
      <c r="G6" s="56">
        <f t="shared" si="0"/>
        <v>1</v>
      </c>
      <c r="H6" s="56">
        <f t="shared" si="0"/>
        <v>1</v>
      </c>
      <c r="I6" s="56">
        <f t="shared" si="0"/>
        <v>1</v>
      </c>
      <c r="J6" s="56">
        <f t="shared" si="0"/>
        <v>1</v>
      </c>
      <c r="K6" s="56">
        <f t="shared" si="0"/>
        <v>1</v>
      </c>
      <c r="L6" s="56">
        <f t="shared" si="0"/>
        <v>1</v>
      </c>
      <c r="M6" s="56">
        <f t="shared" si="0"/>
        <v>1</v>
      </c>
      <c r="N6" s="56">
        <f t="shared" si="0"/>
        <v>1</v>
      </c>
      <c r="O6" s="56">
        <f t="shared" si="0"/>
        <v>1</v>
      </c>
      <c r="P6" s="56">
        <f t="shared" si="0"/>
        <v>1</v>
      </c>
      <c r="Q6" s="56">
        <f t="shared" si="0"/>
        <v>1</v>
      </c>
      <c r="R6" s="56">
        <f t="shared" si="0"/>
        <v>1</v>
      </c>
      <c r="S6" s="56">
        <f t="shared" si="0"/>
        <v>1</v>
      </c>
      <c r="T6" s="56">
        <f t="shared" si="0"/>
        <v>1</v>
      </c>
      <c r="U6" s="56">
        <f t="shared" si="0"/>
        <v>1</v>
      </c>
      <c r="V6" s="58"/>
    </row>
    <row r="9" spans="1:22" ht="15" customHeight="1" x14ac:dyDescent="0.25">
      <c r="A9" s="543" t="s">
        <v>0</v>
      </c>
      <c r="B9" s="543"/>
      <c r="C9" s="57" t="s">
        <v>1</v>
      </c>
      <c r="D9" s="545" t="s">
        <v>8</v>
      </c>
      <c r="E9" s="545"/>
      <c r="F9" s="545" t="s">
        <v>4</v>
      </c>
      <c r="G9" s="545"/>
      <c r="H9" s="545"/>
      <c r="I9" s="545" t="s">
        <v>11</v>
      </c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6"/>
      <c r="V9" s="58"/>
    </row>
    <row r="10" spans="1:22" ht="96.75" x14ac:dyDescent="0.25">
      <c r="A10" s="543"/>
      <c r="B10" s="543"/>
      <c r="C10" s="59" t="s">
        <v>2</v>
      </c>
      <c r="D10" s="60" t="s">
        <v>9</v>
      </c>
      <c r="E10" s="60" t="s">
        <v>10</v>
      </c>
      <c r="F10" s="60" t="s">
        <v>5</v>
      </c>
      <c r="G10" s="60" t="s">
        <v>6</v>
      </c>
      <c r="H10" s="60" t="s">
        <v>7</v>
      </c>
      <c r="I10" s="60" t="s">
        <v>12</v>
      </c>
      <c r="J10" s="60" t="s">
        <v>13</v>
      </c>
      <c r="K10" s="60" t="s">
        <v>14</v>
      </c>
      <c r="L10" s="60" t="s">
        <v>15</v>
      </c>
      <c r="M10" s="60" t="s">
        <v>16</v>
      </c>
      <c r="N10" s="60" t="s">
        <v>17</v>
      </c>
      <c r="O10" s="60" t="s">
        <v>18</v>
      </c>
      <c r="P10" s="60" t="s">
        <v>19</v>
      </c>
      <c r="Q10" s="60" t="s">
        <v>20</v>
      </c>
      <c r="R10" s="60" t="s">
        <v>21</v>
      </c>
      <c r="S10" s="60" t="s">
        <v>22</v>
      </c>
      <c r="T10" s="60" t="s">
        <v>23</v>
      </c>
      <c r="U10" s="61" t="s">
        <v>24</v>
      </c>
      <c r="V10" s="58"/>
    </row>
    <row r="11" spans="1:22" x14ac:dyDescent="0.25">
      <c r="A11" s="544"/>
      <c r="B11" s="544"/>
      <c r="C11" s="62" t="s">
        <v>3</v>
      </c>
      <c r="D11" s="63" t="s">
        <v>3</v>
      </c>
      <c r="E11" s="63" t="s">
        <v>3</v>
      </c>
      <c r="F11" s="63" t="s">
        <v>3</v>
      </c>
      <c r="G11" s="63" t="s">
        <v>3</v>
      </c>
      <c r="H11" s="63" t="s">
        <v>3</v>
      </c>
      <c r="I11" s="63" t="s">
        <v>3</v>
      </c>
      <c r="J11" s="63" t="s">
        <v>3</v>
      </c>
      <c r="K11" s="63" t="s">
        <v>3</v>
      </c>
      <c r="L11" s="63" t="s">
        <v>3</v>
      </c>
      <c r="M11" s="63" t="s">
        <v>3</v>
      </c>
      <c r="N11" s="63" t="s">
        <v>3</v>
      </c>
      <c r="O11" s="63" t="s">
        <v>3</v>
      </c>
      <c r="P11" s="63" t="s">
        <v>3</v>
      </c>
      <c r="Q11" s="63" t="s">
        <v>3</v>
      </c>
      <c r="R11" s="63" t="s">
        <v>3</v>
      </c>
      <c r="S11" s="63" t="s">
        <v>3</v>
      </c>
      <c r="T11" s="63" t="s">
        <v>3</v>
      </c>
      <c r="U11" s="64" t="s">
        <v>3</v>
      </c>
      <c r="V11" s="58"/>
    </row>
    <row r="12" spans="1:22" ht="15" customHeight="1" x14ac:dyDescent="0.25">
      <c r="A12" s="541" t="s">
        <v>8</v>
      </c>
      <c r="B12" s="65" t="s">
        <v>9</v>
      </c>
      <c r="C12" s="66">
        <v>29168.253465987997</v>
      </c>
      <c r="D12" s="67">
        <v>29168.253465987997</v>
      </c>
      <c r="E12" s="67">
        <v>0</v>
      </c>
      <c r="F12" s="67">
        <v>20818.144489639999</v>
      </c>
      <c r="G12" s="67">
        <v>6881.8308179439991</v>
      </c>
      <c r="H12" s="67">
        <v>1468.2781584040004</v>
      </c>
      <c r="I12" s="67">
        <v>1964.8333332700006</v>
      </c>
      <c r="J12" s="67">
        <v>6011.2970521080006</v>
      </c>
      <c r="K12" s="67">
        <v>7863.23684211</v>
      </c>
      <c r="L12" s="67">
        <v>860.61521740000012</v>
      </c>
      <c r="M12" s="67">
        <v>89.891891900000005</v>
      </c>
      <c r="N12" s="67">
        <v>6364.3646613699993</v>
      </c>
      <c r="O12" s="67">
        <v>206.00000001000001</v>
      </c>
      <c r="P12" s="67">
        <v>524.09523807000005</v>
      </c>
      <c r="Q12" s="67">
        <v>0</v>
      </c>
      <c r="R12" s="67">
        <v>3262.7499990000001</v>
      </c>
      <c r="S12" s="67">
        <v>1814.55384615</v>
      </c>
      <c r="T12" s="67">
        <v>0</v>
      </c>
      <c r="U12" s="68">
        <v>206.6153846</v>
      </c>
      <c r="V12" s="58"/>
    </row>
    <row r="13" spans="1:22" x14ac:dyDescent="0.25">
      <c r="A13" s="542"/>
      <c r="B13" s="69" t="s">
        <v>10</v>
      </c>
      <c r="C13" s="70">
        <v>146037.74652712408</v>
      </c>
      <c r="D13" s="71">
        <v>0</v>
      </c>
      <c r="E13" s="71">
        <v>146037.74652712408</v>
      </c>
      <c r="F13" s="71">
        <v>119640.16527733981</v>
      </c>
      <c r="G13" s="71">
        <v>22200.178414413978</v>
      </c>
      <c r="H13" s="71">
        <v>4197.4028353699996</v>
      </c>
      <c r="I13" s="71">
        <v>4500.1666666099991</v>
      </c>
      <c r="J13" s="71">
        <v>18503.702947754009</v>
      </c>
      <c r="K13" s="71">
        <v>8929.76315798</v>
      </c>
      <c r="L13" s="71">
        <v>9283.3847826999972</v>
      </c>
      <c r="M13" s="71">
        <v>12904.108108049995</v>
      </c>
      <c r="N13" s="71">
        <v>12469.635337859996</v>
      </c>
      <c r="O13" s="71">
        <v>872.00000004000015</v>
      </c>
      <c r="P13" s="71">
        <v>6339.9047615499985</v>
      </c>
      <c r="Q13" s="71">
        <v>16919.999999340009</v>
      </c>
      <c r="R13" s="71">
        <v>9788.2499970000026</v>
      </c>
      <c r="S13" s="71">
        <v>25241.446153800007</v>
      </c>
      <c r="T13" s="71">
        <v>13039.999999000003</v>
      </c>
      <c r="U13" s="72">
        <v>7245.384615439998</v>
      </c>
      <c r="V13" s="58"/>
    </row>
    <row r="14" spans="1:22" x14ac:dyDescent="0.25">
      <c r="A14" s="73" t="s">
        <v>1</v>
      </c>
      <c r="B14" s="74" t="s">
        <v>2</v>
      </c>
      <c r="C14" s="75">
        <v>175205.99999311223</v>
      </c>
      <c r="D14" s="76">
        <v>29168.253465987997</v>
      </c>
      <c r="E14" s="76">
        <v>146037.74652712408</v>
      </c>
      <c r="F14" s="76">
        <v>140458.30976697995</v>
      </c>
      <c r="G14" s="76">
        <v>29082.009232357981</v>
      </c>
      <c r="H14" s="76">
        <v>5665.6809937740045</v>
      </c>
      <c r="I14" s="76">
        <v>6464.9999998800058</v>
      </c>
      <c r="J14" s="76">
        <v>24514.999999862015</v>
      </c>
      <c r="K14" s="76">
        <v>16793.00000009</v>
      </c>
      <c r="L14" s="76">
        <v>10144.000000099995</v>
      </c>
      <c r="M14" s="76">
        <v>12993.999999949994</v>
      </c>
      <c r="N14" s="76">
        <v>18833.999999229993</v>
      </c>
      <c r="O14" s="76">
        <v>1078.0000000500002</v>
      </c>
      <c r="P14" s="76">
        <v>6863.9999996199986</v>
      </c>
      <c r="Q14" s="76">
        <v>16919.999999340009</v>
      </c>
      <c r="R14" s="76">
        <v>13050.999996000004</v>
      </c>
      <c r="S14" s="76">
        <v>27055.999999950007</v>
      </c>
      <c r="T14" s="76">
        <v>13039.999999000003</v>
      </c>
      <c r="U14" s="77">
        <v>7452.0000000399978</v>
      </c>
      <c r="V14" s="58"/>
    </row>
  </sheetData>
  <mergeCells count="10">
    <mergeCell ref="A12:A13"/>
    <mergeCell ref="A1:B3"/>
    <mergeCell ref="D1:E1"/>
    <mergeCell ref="F1:H1"/>
    <mergeCell ref="I1:U1"/>
    <mergeCell ref="A4:A5"/>
    <mergeCell ref="A9:B11"/>
    <mergeCell ref="D9:E9"/>
    <mergeCell ref="F9:H9"/>
    <mergeCell ref="I9:U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O22" sqref="O22"/>
    </sheetView>
  </sheetViews>
  <sheetFormatPr defaultRowHeight="15" x14ac:dyDescent="0.25"/>
  <cols>
    <col min="2" max="2" width="15.140625" customWidth="1"/>
  </cols>
  <sheetData>
    <row r="1" spans="1:22" x14ac:dyDescent="0.25">
      <c r="A1" s="549" t="s">
        <v>0</v>
      </c>
      <c r="B1" s="549"/>
      <c r="C1" s="500" t="s">
        <v>1</v>
      </c>
      <c r="D1" s="551" t="s">
        <v>8</v>
      </c>
      <c r="E1" s="551"/>
      <c r="F1" s="551" t="s">
        <v>4</v>
      </c>
      <c r="G1" s="551"/>
      <c r="H1" s="551"/>
      <c r="I1" s="551" t="s">
        <v>11</v>
      </c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2"/>
      <c r="V1" s="501"/>
    </row>
    <row r="2" spans="1:22" ht="96.75" x14ac:dyDescent="0.25">
      <c r="A2" s="549"/>
      <c r="B2" s="549"/>
      <c r="C2" s="502" t="s">
        <v>2</v>
      </c>
      <c r="D2" s="503" t="s">
        <v>9</v>
      </c>
      <c r="E2" s="503" t="s">
        <v>10</v>
      </c>
      <c r="F2" s="503" t="s">
        <v>5</v>
      </c>
      <c r="G2" s="503" t="s">
        <v>6</v>
      </c>
      <c r="H2" s="503" t="s">
        <v>7</v>
      </c>
      <c r="I2" s="503" t="s">
        <v>12</v>
      </c>
      <c r="J2" s="503" t="s">
        <v>13</v>
      </c>
      <c r="K2" s="503" t="s">
        <v>14</v>
      </c>
      <c r="L2" s="503" t="s">
        <v>15</v>
      </c>
      <c r="M2" s="503" t="s">
        <v>16</v>
      </c>
      <c r="N2" s="503" t="s">
        <v>17</v>
      </c>
      <c r="O2" s="503" t="s">
        <v>18</v>
      </c>
      <c r="P2" s="503" t="s">
        <v>19</v>
      </c>
      <c r="Q2" s="503" t="s">
        <v>20</v>
      </c>
      <c r="R2" s="503" t="s">
        <v>21</v>
      </c>
      <c r="S2" s="503" t="s">
        <v>22</v>
      </c>
      <c r="T2" s="503" t="s">
        <v>23</v>
      </c>
      <c r="U2" s="504" t="s">
        <v>24</v>
      </c>
      <c r="V2" s="501"/>
    </row>
    <row r="3" spans="1:22" x14ac:dyDescent="0.25">
      <c r="A3" s="550"/>
      <c r="B3" s="550"/>
      <c r="C3" s="505" t="s">
        <v>25</v>
      </c>
      <c r="D3" s="505" t="s">
        <v>25</v>
      </c>
      <c r="E3" s="505" t="s">
        <v>25</v>
      </c>
      <c r="F3" s="505" t="s">
        <v>25</v>
      </c>
      <c r="G3" s="505" t="s">
        <v>25</v>
      </c>
      <c r="H3" s="505" t="s">
        <v>25</v>
      </c>
      <c r="I3" s="505" t="s">
        <v>25</v>
      </c>
      <c r="J3" s="505" t="s">
        <v>25</v>
      </c>
      <c r="K3" s="505" t="s">
        <v>25</v>
      </c>
      <c r="L3" s="505" t="s">
        <v>25</v>
      </c>
      <c r="M3" s="505" t="s">
        <v>25</v>
      </c>
      <c r="N3" s="505" t="s">
        <v>25</v>
      </c>
      <c r="O3" s="505" t="s">
        <v>25</v>
      </c>
      <c r="P3" s="505" t="s">
        <v>25</v>
      </c>
      <c r="Q3" s="505" t="s">
        <v>25</v>
      </c>
      <c r="R3" s="505" t="s">
        <v>25</v>
      </c>
      <c r="S3" s="505" t="s">
        <v>25</v>
      </c>
      <c r="T3" s="505" t="s">
        <v>25</v>
      </c>
      <c r="U3" s="505" t="s">
        <v>25</v>
      </c>
      <c r="V3" s="501"/>
    </row>
    <row r="4" spans="1:22" x14ac:dyDescent="0.25">
      <c r="A4" s="547" t="s">
        <v>137</v>
      </c>
      <c r="B4" s="508" t="s">
        <v>138</v>
      </c>
      <c r="C4" s="56">
        <f>C12/C$15</f>
        <v>0.83352023636670647</v>
      </c>
      <c r="D4" s="56">
        <f t="shared" ref="D4:U7" si="0">D12/D$15</f>
        <v>0</v>
      </c>
      <c r="E4" s="56">
        <f t="shared" si="0"/>
        <v>1</v>
      </c>
      <c r="F4" s="56">
        <f t="shared" si="0"/>
        <v>0.85178417336662104</v>
      </c>
      <c r="G4" s="56">
        <f t="shared" si="0"/>
        <v>0.76336467116285212</v>
      </c>
      <c r="H4" s="56">
        <f t="shared" si="0"/>
        <v>0.74084701203306536</v>
      </c>
      <c r="I4" s="56">
        <f t="shared" si="0"/>
        <v>0.6960814642990758</v>
      </c>
      <c r="J4" s="56">
        <f t="shared" si="0"/>
        <v>0.75479106456692469</v>
      </c>
      <c r="K4" s="56">
        <f t="shared" si="0"/>
        <v>0.53175508592461995</v>
      </c>
      <c r="L4" s="56">
        <f t="shared" si="0"/>
        <v>0.91516017178711406</v>
      </c>
      <c r="M4" s="56">
        <f t="shared" si="0"/>
        <v>0.99308204618282714</v>
      </c>
      <c r="N4" s="56">
        <f t="shared" si="0"/>
        <v>0.66208109474194554</v>
      </c>
      <c r="O4" s="56">
        <f t="shared" si="0"/>
        <v>0.80890538033353876</v>
      </c>
      <c r="P4" s="56">
        <f t="shared" si="0"/>
        <v>0.92364579864524843</v>
      </c>
      <c r="Q4" s="56">
        <f t="shared" si="0"/>
        <v>1</v>
      </c>
      <c r="R4" s="56">
        <f t="shared" si="0"/>
        <v>0.75</v>
      </c>
      <c r="S4" s="56">
        <f t="shared" si="0"/>
        <v>0.93293340308421968</v>
      </c>
      <c r="T4" s="56">
        <f t="shared" si="0"/>
        <v>1</v>
      </c>
      <c r="U4" s="56">
        <f t="shared" si="0"/>
        <v>0.97227383459488848</v>
      </c>
      <c r="V4" s="501"/>
    </row>
    <row r="5" spans="1:22" x14ac:dyDescent="0.25">
      <c r="A5" s="548"/>
      <c r="B5" s="512" t="s">
        <v>139</v>
      </c>
      <c r="C5" s="56">
        <f t="shared" ref="C5:R7" si="1">C13/C$15</f>
        <v>7.1920577973884306E-2</v>
      </c>
      <c r="D5" s="56">
        <f t="shared" si="1"/>
        <v>0.43200792939798255</v>
      </c>
      <c r="E5" s="56">
        <f t="shared" si="1"/>
        <v>0</v>
      </c>
      <c r="F5" s="56">
        <f t="shared" si="1"/>
        <v>6.2943239506705134E-2</v>
      </c>
      <c r="G5" s="56">
        <f t="shared" si="1"/>
        <v>9.7350430693761592E-2</v>
      </c>
      <c r="H5" s="56">
        <f t="shared" si="1"/>
        <v>0.16394668680388666</v>
      </c>
      <c r="I5" s="56">
        <f t="shared" si="1"/>
        <v>0.20541376643227358</v>
      </c>
      <c r="J5" s="56">
        <f t="shared" si="1"/>
        <v>0.15857937255594051</v>
      </c>
      <c r="K5" s="56">
        <f t="shared" si="1"/>
        <v>0.29405403097025756</v>
      </c>
      <c r="L5" s="56">
        <f t="shared" si="1"/>
        <v>2.8637618296247671E-3</v>
      </c>
      <c r="M5" s="56">
        <f t="shared" si="1"/>
        <v>3.4589769085864993E-3</v>
      </c>
      <c r="N5" s="56">
        <f t="shared" si="1"/>
        <v>3.3226583504597255E-3</v>
      </c>
      <c r="O5" s="56">
        <f t="shared" si="1"/>
        <v>6.369820655548708E-2</v>
      </c>
      <c r="P5" s="56">
        <f t="shared" si="1"/>
        <v>0</v>
      </c>
      <c r="Q5" s="56">
        <f t="shared" si="1"/>
        <v>0</v>
      </c>
      <c r="R5" s="56">
        <f t="shared" si="1"/>
        <v>8.3333333333333315E-2</v>
      </c>
      <c r="S5" s="56">
        <f t="shared" si="0"/>
        <v>3.5033036892066508E-2</v>
      </c>
      <c r="T5" s="56">
        <f t="shared" si="0"/>
        <v>0</v>
      </c>
      <c r="U5" s="56">
        <f t="shared" si="0"/>
        <v>2.7726165405111514E-2</v>
      </c>
      <c r="V5" s="501"/>
    </row>
    <row r="6" spans="1:22" x14ac:dyDescent="0.25">
      <c r="A6" s="548"/>
      <c r="B6" s="512" t="s">
        <v>140</v>
      </c>
      <c r="C6" s="56">
        <f t="shared" si="1"/>
        <v>5.1078456368918966E-2</v>
      </c>
      <c r="D6" s="56">
        <f t="shared" si="0"/>
        <v>0.30681480592097798</v>
      </c>
      <c r="E6" s="56">
        <f t="shared" si="0"/>
        <v>0</v>
      </c>
      <c r="F6" s="56">
        <f t="shared" si="0"/>
        <v>4.780509674535844E-2</v>
      </c>
      <c r="G6" s="56">
        <f t="shared" si="0"/>
        <v>5.8291034659593607E-2</v>
      </c>
      <c r="H6" s="56">
        <f t="shared" si="0"/>
        <v>9.5206301163047111E-2</v>
      </c>
      <c r="I6" s="56">
        <f t="shared" si="0"/>
        <v>9.8504769268649664E-2</v>
      </c>
      <c r="J6" s="56">
        <f t="shared" si="0"/>
        <v>5.4702020404998906E-2</v>
      </c>
      <c r="K6" s="56">
        <f t="shared" si="0"/>
        <v>0.17419088310512254</v>
      </c>
      <c r="L6" s="56">
        <f t="shared" si="0"/>
        <v>8.1976066383261326E-2</v>
      </c>
      <c r="M6" s="56">
        <f t="shared" si="0"/>
        <v>3.4589769085864993E-3</v>
      </c>
      <c r="N6" s="56">
        <f t="shared" si="0"/>
        <v>0</v>
      </c>
      <c r="O6" s="56">
        <f t="shared" si="0"/>
        <v>6.369820655548708E-2</v>
      </c>
      <c r="P6" s="56">
        <f t="shared" si="0"/>
        <v>8.619852370815204E-3</v>
      </c>
      <c r="Q6" s="56">
        <f t="shared" si="0"/>
        <v>0</v>
      </c>
      <c r="R6" s="56">
        <f t="shared" si="0"/>
        <v>0.16666666666666663</v>
      </c>
      <c r="S6" s="56">
        <f t="shared" si="0"/>
        <v>3.2033560023713832E-2</v>
      </c>
      <c r="T6" s="56">
        <f t="shared" si="0"/>
        <v>0</v>
      </c>
      <c r="U6" s="56">
        <f t="shared" si="0"/>
        <v>0</v>
      </c>
      <c r="V6" s="501"/>
    </row>
    <row r="7" spans="1:22" x14ac:dyDescent="0.25">
      <c r="A7" s="516" t="s">
        <v>1</v>
      </c>
      <c r="B7" s="517" t="s">
        <v>2</v>
      </c>
      <c r="C7" s="56">
        <f t="shared" si="1"/>
        <v>1</v>
      </c>
      <c r="D7" s="56">
        <f t="shared" si="0"/>
        <v>1</v>
      </c>
      <c r="E7" s="56">
        <f t="shared" si="0"/>
        <v>1</v>
      </c>
      <c r="F7" s="56">
        <f t="shared" si="0"/>
        <v>1</v>
      </c>
      <c r="G7" s="56">
        <f t="shared" si="0"/>
        <v>1</v>
      </c>
      <c r="H7" s="56">
        <f t="shared" si="0"/>
        <v>1</v>
      </c>
      <c r="I7" s="56">
        <f t="shared" si="0"/>
        <v>1</v>
      </c>
      <c r="J7" s="56">
        <f t="shared" si="0"/>
        <v>1</v>
      </c>
      <c r="K7" s="56">
        <f t="shared" si="0"/>
        <v>1</v>
      </c>
      <c r="L7" s="56">
        <f t="shared" si="0"/>
        <v>1</v>
      </c>
      <c r="M7" s="56">
        <f t="shared" si="0"/>
        <v>1</v>
      </c>
      <c r="N7" s="56">
        <f t="shared" si="0"/>
        <v>1</v>
      </c>
      <c r="O7" s="56">
        <f t="shared" si="0"/>
        <v>1</v>
      </c>
      <c r="P7" s="56">
        <f t="shared" si="0"/>
        <v>1</v>
      </c>
      <c r="Q7" s="56">
        <f t="shared" si="0"/>
        <v>1</v>
      </c>
      <c r="R7" s="56">
        <f t="shared" si="0"/>
        <v>1</v>
      </c>
      <c r="S7" s="56">
        <f t="shared" si="0"/>
        <v>1</v>
      </c>
      <c r="T7" s="56">
        <f t="shared" si="0"/>
        <v>1</v>
      </c>
      <c r="U7" s="56">
        <f t="shared" si="0"/>
        <v>1</v>
      </c>
      <c r="V7" s="501"/>
    </row>
    <row r="9" spans="1:22" x14ac:dyDescent="0.25">
      <c r="A9" s="549" t="s">
        <v>0</v>
      </c>
      <c r="B9" s="549"/>
      <c r="C9" s="500" t="s">
        <v>1</v>
      </c>
      <c r="D9" s="551" t="s">
        <v>8</v>
      </c>
      <c r="E9" s="551"/>
      <c r="F9" s="551" t="s">
        <v>4</v>
      </c>
      <c r="G9" s="551"/>
      <c r="H9" s="551"/>
      <c r="I9" s="551" t="s">
        <v>11</v>
      </c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2"/>
      <c r="V9" s="501"/>
    </row>
    <row r="10" spans="1:22" ht="96.75" x14ac:dyDescent="0.25">
      <c r="A10" s="549"/>
      <c r="B10" s="549"/>
      <c r="C10" s="502" t="s">
        <v>2</v>
      </c>
      <c r="D10" s="503" t="s">
        <v>9</v>
      </c>
      <c r="E10" s="503" t="s">
        <v>10</v>
      </c>
      <c r="F10" s="503" t="s">
        <v>5</v>
      </c>
      <c r="G10" s="503" t="s">
        <v>6</v>
      </c>
      <c r="H10" s="503" t="s">
        <v>7</v>
      </c>
      <c r="I10" s="503" t="s">
        <v>12</v>
      </c>
      <c r="J10" s="503" t="s">
        <v>13</v>
      </c>
      <c r="K10" s="503" t="s">
        <v>14</v>
      </c>
      <c r="L10" s="503" t="s">
        <v>15</v>
      </c>
      <c r="M10" s="503" t="s">
        <v>16</v>
      </c>
      <c r="N10" s="503" t="s">
        <v>17</v>
      </c>
      <c r="O10" s="503" t="s">
        <v>18</v>
      </c>
      <c r="P10" s="503" t="s">
        <v>19</v>
      </c>
      <c r="Q10" s="503" t="s">
        <v>20</v>
      </c>
      <c r="R10" s="503" t="s">
        <v>21</v>
      </c>
      <c r="S10" s="503" t="s">
        <v>22</v>
      </c>
      <c r="T10" s="503" t="s">
        <v>23</v>
      </c>
      <c r="U10" s="504" t="s">
        <v>24</v>
      </c>
      <c r="V10" s="501"/>
    </row>
    <row r="11" spans="1:22" x14ac:dyDescent="0.25">
      <c r="A11" s="550"/>
      <c r="B11" s="550"/>
      <c r="C11" s="505" t="s">
        <v>3</v>
      </c>
      <c r="D11" s="506" t="s">
        <v>3</v>
      </c>
      <c r="E11" s="506" t="s">
        <v>3</v>
      </c>
      <c r="F11" s="506" t="s">
        <v>3</v>
      </c>
      <c r="G11" s="506" t="s">
        <v>3</v>
      </c>
      <c r="H11" s="506" t="s">
        <v>3</v>
      </c>
      <c r="I11" s="506" t="s">
        <v>3</v>
      </c>
      <c r="J11" s="506" t="s">
        <v>3</v>
      </c>
      <c r="K11" s="506" t="s">
        <v>3</v>
      </c>
      <c r="L11" s="506" t="s">
        <v>3</v>
      </c>
      <c r="M11" s="506" t="s">
        <v>3</v>
      </c>
      <c r="N11" s="506" t="s">
        <v>3</v>
      </c>
      <c r="O11" s="506" t="s">
        <v>3</v>
      </c>
      <c r="P11" s="506" t="s">
        <v>3</v>
      </c>
      <c r="Q11" s="506" t="s">
        <v>3</v>
      </c>
      <c r="R11" s="506" t="s">
        <v>3</v>
      </c>
      <c r="S11" s="506" t="s">
        <v>3</v>
      </c>
      <c r="T11" s="506" t="s">
        <v>3</v>
      </c>
      <c r="U11" s="507" t="s">
        <v>3</v>
      </c>
      <c r="V11" s="501"/>
    </row>
    <row r="12" spans="1:22" x14ac:dyDescent="0.25">
      <c r="A12" s="547" t="s">
        <v>137</v>
      </c>
      <c r="B12" s="508" t="s">
        <v>138</v>
      </c>
      <c r="C12" s="509">
        <v>146037.74652712408</v>
      </c>
      <c r="D12" s="510">
        <v>0</v>
      </c>
      <c r="E12" s="510">
        <v>146037.74652712408</v>
      </c>
      <c r="F12" s="510">
        <v>119640.16527733981</v>
      </c>
      <c r="G12" s="510">
        <v>22200.178414413978</v>
      </c>
      <c r="H12" s="510">
        <v>4197.4028353699996</v>
      </c>
      <c r="I12" s="510">
        <v>4500.1666666099991</v>
      </c>
      <c r="J12" s="510">
        <v>18503.702947754009</v>
      </c>
      <c r="K12" s="510">
        <v>8929.76315798</v>
      </c>
      <c r="L12" s="510">
        <v>9283.3847826999972</v>
      </c>
      <c r="M12" s="510">
        <v>12904.108108049995</v>
      </c>
      <c r="N12" s="510">
        <v>12469.635337859996</v>
      </c>
      <c r="O12" s="510">
        <v>872.00000004000015</v>
      </c>
      <c r="P12" s="510">
        <v>6339.9047615499985</v>
      </c>
      <c r="Q12" s="510">
        <v>16919.999999340009</v>
      </c>
      <c r="R12" s="510">
        <v>9788.2499970000026</v>
      </c>
      <c r="S12" s="510">
        <v>25241.446153800007</v>
      </c>
      <c r="T12" s="510">
        <v>13039.999999000003</v>
      </c>
      <c r="U12" s="511">
        <v>7245.384615439998</v>
      </c>
      <c r="V12" s="501"/>
    </row>
    <row r="13" spans="1:22" x14ac:dyDescent="0.25">
      <c r="A13" s="548"/>
      <c r="B13" s="512" t="s">
        <v>139</v>
      </c>
      <c r="C13" s="513">
        <v>12600.916783997001</v>
      </c>
      <c r="D13" s="514">
        <v>12600.916783997001</v>
      </c>
      <c r="E13" s="514">
        <v>0</v>
      </c>
      <c r="F13" s="514">
        <v>8840.9010323700004</v>
      </c>
      <c r="G13" s="514">
        <v>2831.1461242100004</v>
      </c>
      <c r="H13" s="514">
        <v>928.86962741700006</v>
      </c>
      <c r="I13" s="514">
        <v>1327.9999999600002</v>
      </c>
      <c r="J13" s="514">
        <v>3887.573318187</v>
      </c>
      <c r="K13" s="514">
        <v>4938.04934211</v>
      </c>
      <c r="L13" s="514">
        <v>29.05</v>
      </c>
      <c r="M13" s="514">
        <v>44.945945950000002</v>
      </c>
      <c r="N13" s="514">
        <v>62.578947370000002</v>
      </c>
      <c r="O13" s="514">
        <v>68.666666669999998</v>
      </c>
      <c r="P13" s="514">
        <v>0</v>
      </c>
      <c r="Q13" s="514">
        <v>0</v>
      </c>
      <c r="R13" s="514">
        <v>1087.583333</v>
      </c>
      <c r="S13" s="514">
        <v>947.85384615000009</v>
      </c>
      <c r="T13" s="514">
        <v>0</v>
      </c>
      <c r="U13" s="515">
        <v>206.6153846</v>
      </c>
      <c r="V13" s="501"/>
    </row>
    <row r="14" spans="1:22" x14ac:dyDescent="0.25">
      <c r="A14" s="548"/>
      <c r="B14" s="512" t="s">
        <v>140</v>
      </c>
      <c r="C14" s="513">
        <v>8949.2520262210001</v>
      </c>
      <c r="D14" s="514">
        <v>8949.2520262210001</v>
      </c>
      <c r="E14" s="514">
        <v>0</v>
      </c>
      <c r="F14" s="514">
        <v>6714.6230871000007</v>
      </c>
      <c r="G14" s="514">
        <v>1695.2204081340003</v>
      </c>
      <c r="H14" s="514">
        <v>539.40853098699995</v>
      </c>
      <c r="I14" s="514">
        <v>636.83333331000006</v>
      </c>
      <c r="J14" s="514">
        <v>1341.0200302210001</v>
      </c>
      <c r="K14" s="514">
        <v>2925.1875</v>
      </c>
      <c r="L14" s="514">
        <v>831.56521740000005</v>
      </c>
      <c r="M14" s="514">
        <v>44.945945950000002</v>
      </c>
      <c r="N14" s="514">
        <v>0</v>
      </c>
      <c r="O14" s="514">
        <v>68.666666669999998</v>
      </c>
      <c r="P14" s="514">
        <v>59.166666669999998</v>
      </c>
      <c r="Q14" s="514">
        <v>0</v>
      </c>
      <c r="R14" s="514">
        <v>2175.1666660000001</v>
      </c>
      <c r="S14" s="514">
        <v>866.7</v>
      </c>
      <c r="T14" s="514">
        <v>0</v>
      </c>
      <c r="U14" s="515">
        <v>0</v>
      </c>
      <c r="V14" s="501"/>
    </row>
    <row r="15" spans="1:22" x14ac:dyDescent="0.25">
      <c r="A15" s="516" t="s">
        <v>1</v>
      </c>
      <c r="B15" s="517" t="s">
        <v>2</v>
      </c>
      <c r="C15" s="518">
        <v>175205.99999311223</v>
      </c>
      <c r="D15" s="519">
        <v>29168.253465987997</v>
      </c>
      <c r="E15" s="519">
        <v>146037.74652712408</v>
      </c>
      <c r="F15" s="519">
        <v>140458.30976697995</v>
      </c>
      <c r="G15" s="519">
        <v>29082.009232357981</v>
      </c>
      <c r="H15" s="519">
        <v>5665.6809937740045</v>
      </c>
      <c r="I15" s="519">
        <v>6464.9999998800058</v>
      </c>
      <c r="J15" s="519">
        <v>24514.999999862015</v>
      </c>
      <c r="K15" s="519">
        <v>16793.00000009</v>
      </c>
      <c r="L15" s="519">
        <v>10144.000000099995</v>
      </c>
      <c r="M15" s="519">
        <v>12993.999999949994</v>
      </c>
      <c r="N15" s="519">
        <v>18833.999999229993</v>
      </c>
      <c r="O15" s="519">
        <v>1078.0000000500002</v>
      </c>
      <c r="P15" s="519">
        <v>6863.9999996199986</v>
      </c>
      <c r="Q15" s="519">
        <v>16919.999999340009</v>
      </c>
      <c r="R15" s="519">
        <v>13050.999996000004</v>
      </c>
      <c r="S15" s="519">
        <v>27055.999999950007</v>
      </c>
      <c r="T15" s="519">
        <v>13039.999999000003</v>
      </c>
      <c r="U15" s="520">
        <v>7452.0000000399978</v>
      </c>
      <c r="V15" s="501"/>
    </row>
  </sheetData>
  <mergeCells count="10">
    <mergeCell ref="A12:A14"/>
    <mergeCell ref="A1:B3"/>
    <mergeCell ref="D1:E1"/>
    <mergeCell ref="F1:H1"/>
    <mergeCell ref="I1:U1"/>
    <mergeCell ref="A4:A6"/>
    <mergeCell ref="A9:B11"/>
    <mergeCell ref="D9:E9"/>
    <mergeCell ref="F9:H9"/>
    <mergeCell ref="I9:U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I15" sqref="I15"/>
    </sheetView>
  </sheetViews>
  <sheetFormatPr defaultRowHeight="15" x14ac:dyDescent="0.25"/>
  <cols>
    <col min="1" max="1" width="22.140625" customWidth="1"/>
    <col min="2" max="2" width="34" customWidth="1"/>
  </cols>
  <sheetData>
    <row r="1" spans="1:22" x14ac:dyDescent="0.25">
      <c r="A1" s="555" t="s">
        <v>0</v>
      </c>
      <c r="B1" s="555"/>
      <c r="C1" s="78" t="s">
        <v>1</v>
      </c>
      <c r="D1" s="557" t="s">
        <v>8</v>
      </c>
      <c r="E1" s="557"/>
      <c r="F1" s="557" t="s">
        <v>4</v>
      </c>
      <c r="G1" s="557"/>
      <c r="H1" s="557"/>
      <c r="I1" s="557" t="s">
        <v>11</v>
      </c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8"/>
      <c r="V1" s="79"/>
    </row>
    <row r="2" spans="1:22" ht="96.75" x14ac:dyDescent="0.25">
      <c r="A2" s="555"/>
      <c r="B2" s="555"/>
      <c r="C2" s="80" t="s">
        <v>2</v>
      </c>
      <c r="D2" s="81" t="s">
        <v>9</v>
      </c>
      <c r="E2" s="81" t="s">
        <v>10</v>
      </c>
      <c r="F2" s="81" t="s">
        <v>5</v>
      </c>
      <c r="G2" s="81" t="s">
        <v>6</v>
      </c>
      <c r="H2" s="81" t="s">
        <v>7</v>
      </c>
      <c r="I2" s="81" t="s">
        <v>12</v>
      </c>
      <c r="J2" s="81" t="s">
        <v>13</v>
      </c>
      <c r="K2" s="81" t="s">
        <v>14</v>
      </c>
      <c r="L2" s="81" t="s">
        <v>15</v>
      </c>
      <c r="M2" s="81" t="s">
        <v>16</v>
      </c>
      <c r="N2" s="81" t="s">
        <v>17</v>
      </c>
      <c r="O2" s="81" t="s">
        <v>18</v>
      </c>
      <c r="P2" s="81" t="s">
        <v>19</v>
      </c>
      <c r="Q2" s="81" t="s">
        <v>20</v>
      </c>
      <c r="R2" s="81" t="s">
        <v>21</v>
      </c>
      <c r="S2" s="81" t="s">
        <v>22</v>
      </c>
      <c r="T2" s="81" t="s">
        <v>23</v>
      </c>
      <c r="U2" s="82" t="s">
        <v>24</v>
      </c>
      <c r="V2" s="79"/>
    </row>
    <row r="3" spans="1:22" x14ac:dyDescent="0.25">
      <c r="A3" s="556"/>
      <c r="B3" s="556"/>
      <c r="C3" s="83" t="s">
        <v>25</v>
      </c>
      <c r="D3" s="83" t="s">
        <v>25</v>
      </c>
      <c r="E3" s="83" t="s">
        <v>25</v>
      </c>
      <c r="F3" s="83" t="s">
        <v>25</v>
      </c>
      <c r="G3" s="83" t="s">
        <v>25</v>
      </c>
      <c r="H3" s="83" t="s">
        <v>25</v>
      </c>
      <c r="I3" s="83" t="s">
        <v>25</v>
      </c>
      <c r="J3" s="83" t="s">
        <v>25</v>
      </c>
      <c r="K3" s="83" t="s">
        <v>25</v>
      </c>
      <c r="L3" s="83" t="s">
        <v>25</v>
      </c>
      <c r="M3" s="83" t="s">
        <v>25</v>
      </c>
      <c r="N3" s="83" t="s">
        <v>25</v>
      </c>
      <c r="O3" s="83" t="s">
        <v>25</v>
      </c>
      <c r="P3" s="83" t="s">
        <v>25</v>
      </c>
      <c r="Q3" s="83" t="s">
        <v>25</v>
      </c>
      <c r="R3" s="83" t="s">
        <v>25</v>
      </c>
      <c r="S3" s="83" t="s">
        <v>25</v>
      </c>
      <c r="T3" s="83" t="s">
        <v>25</v>
      </c>
      <c r="U3" s="83" t="s">
        <v>25</v>
      </c>
      <c r="V3" s="79"/>
    </row>
    <row r="4" spans="1:22" ht="30" customHeight="1" x14ac:dyDescent="0.25">
      <c r="A4" s="553" t="s">
        <v>26</v>
      </c>
      <c r="B4" s="86" t="s">
        <v>27</v>
      </c>
      <c r="C4" s="56">
        <f>C14/C$19</f>
        <v>0.68304812418208039</v>
      </c>
      <c r="D4" s="56">
        <f t="shared" ref="D4:U9" si="0">D14/D$19</f>
        <v>0.48940159820993495</v>
      </c>
      <c r="E4" s="56">
        <f t="shared" si="0"/>
        <v>0.72172532296585201</v>
      </c>
      <c r="F4" s="56">
        <f t="shared" si="0"/>
        <v>0.68929655352701968</v>
      </c>
      <c r="G4" s="56">
        <f t="shared" si="0"/>
        <v>0.64886332804320423</v>
      </c>
      <c r="H4" s="56">
        <f t="shared" si="0"/>
        <v>0.70361383067996497</v>
      </c>
      <c r="I4" s="56">
        <f t="shared" si="0"/>
        <v>0.54949729313162177</v>
      </c>
      <c r="J4" s="56">
        <f t="shared" si="0"/>
        <v>0.46476668533571835</v>
      </c>
      <c r="K4" s="56">
        <f t="shared" si="0"/>
        <v>0.66485115195082256</v>
      </c>
      <c r="L4" s="56">
        <f t="shared" si="0"/>
        <v>0.65491316348920692</v>
      </c>
      <c r="M4" s="56">
        <f t="shared" si="0"/>
        <v>0.92600374969188093</v>
      </c>
      <c r="N4" s="56">
        <f t="shared" si="0"/>
        <v>0.89297580922680231</v>
      </c>
      <c r="O4" s="56">
        <f t="shared" si="0"/>
        <v>0.92888064316656405</v>
      </c>
      <c r="P4" s="56">
        <f t="shared" si="0"/>
        <v>0.57635420135475157</v>
      </c>
      <c r="Q4" s="56">
        <f t="shared" si="0"/>
        <v>0.98787025448356935</v>
      </c>
      <c r="R4" s="56">
        <f t="shared" si="0"/>
        <v>0.16666666666666663</v>
      </c>
      <c r="S4" s="56">
        <f t="shared" si="0"/>
        <v>0.53353329845789021</v>
      </c>
      <c r="T4" s="56">
        <f t="shared" si="0"/>
        <v>0.99441717791368234</v>
      </c>
      <c r="U4" s="56">
        <f t="shared" si="0"/>
        <v>0.91505016723072974</v>
      </c>
      <c r="V4" s="79"/>
    </row>
    <row r="5" spans="1:22" x14ac:dyDescent="0.25">
      <c r="A5" s="554"/>
      <c r="B5" s="90" t="s">
        <v>28</v>
      </c>
      <c r="C5" s="56">
        <f t="shared" ref="C5:R9" si="1">C15/C$19</f>
        <v>6.7334810635901646E-2</v>
      </c>
      <c r="D5" s="56">
        <f t="shared" si="1"/>
        <v>0.11504002325002907</v>
      </c>
      <c r="E5" s="56">
        <f t="shared" si="1"/>
        <v>5.7806604632536222E-2</v>
      </c>
      <c r="F5" s="56">
        <f t="shared" si="1"/>
        <v>6.5728026400260306E-2</v>
      </c>
      <c r="G5" s="56">
        <f t="shared" si="1"/>
        <v>7.3886430025583788E-2</v>
      </c>
      <c r="H5" s="56">
        <f t="shared" si="1"/>
        <v>7.3539173775907005E-2</v>
      </c>
      <c r="I5" s="56">
        <f t="shared" si="1"/>
        <v>0</v>
      </c>
      <c r="J5" s="56">
        <f t="shared" si="1"/>
        <v>9.5581183501251832E-2</v>
      </c>
      <c r="K5" s="56">
        <f t="shared" si="1"/>
        <v>0.30152581589369754</v>
      </c>
      <c r="L5" s="56">
        <f t="shared" si="1"/>
        <v>9.915863736100991E-2</v>
      </c>
      <c r="M5" s="56">
        <f t="shared" si="1"/>
        <v>0</v>
      </c>
      <c r="N5" s="56">
        <f t="shared" si="1"/>
        <v>0</v>
      </c>
      <c r="O5" s="56">
        <f t="shared" si="1"/>
        <v>7.4211502779489248E-3</v>
      </c>
      <c r="P5" s="56">
        <f t="shared" si="1"/>
        <v>6.7734348983936363E-2</v>
      </c>
      <c r="Q5" s="56">
        <f t="shared" si="1"/>
        <v>4.0432485054768619E-3</v>
      </c>
      <c r="R5" s="56">
        <f t="shared" si="1"/>
        <v>0</v>
      </c>
      <c r="S5" s="56">
        <f t="shared" si="0"/>
        <v>0.10509911067619952</v>
      </c>
      <c r="T5" s="56">
        <f t="shared" si="0"/>
        <v>0</v>
      </c>
      <c r="U5" s="56">
        <f t="shared" si="0"/>
        <v>0</v>
      </c>
      <c r="V5" s="79"/>
    </row>
    <row r="6" spans="1:22" ht="24" x14ac:dyDescent="0.25">
      <c r="A6" s="554"/>
      <c r="B6" s="90" t="s">
        <v>29</v>
      </c>
      <c r="C6" s="56">
        <f t="shared" si="1"/>
        <v>0.34887339395844869</v>
      </c>
      <c r="D6" s="56">
        <f t="shared" si="0"/>
        <v>0.44048203147653947</v>
      </c>
      <c r="E6" s="56">
        <f t="shared" si="0"/>
        <v>0.33057631650864605</v>
      </c>
      <c r="F6" s="56">
        <f t="shared" si="0"/>
        <v>0.35474934885592535</v>
      </c>
      <c r="G6" s="56">
        <f t="shared" si="0"/>
        <v>0.33111707676623398</v>
      </c>
      <c r="H6" s="56">
        <f t="shared" si="0"/>
        <v>0.29434555997180112</v>
      </c>
      <c r="I6" s="56">
        <f t="shared" si="0"/>
        <v>0.4589069347633512</v>
      </c>
      <c r="J6" s="56">
        <f t="shared" si="0"/>
        <v>0.51511214769863667</v>
      </c>
      <c r="K6" s="56">
        <f t="shared" si="0"/>
        <v>0.33514884804917744</v>
      </c>
      <c r="L6" s="56">
        <f t="shared" si="0"/>
        <v>0.31841761246728723</v>
      </c>
      <c r="M6" s="56">
        <f t="shared" si="0"/>
        <v>0.1445335237076518</v>
      </c>
      <c r="N6" s="56">
        <f t="shared" si="0"/>
        <v>0.17394344015471688</v>
      </c>
      <c r="O6" s="56">
        <f t="shared" si="0"/>
        <v>0.14223871366687202</v>
      </c>
      <c r="P6" s="56">
        <f t="shared" si="0"/>
        <v>0.69458319458099382</v>
      </c>
      <c r="Q6" s="56">
        <f t="shared" si="0"/>
        <v>5.2111725305815211E-2</v>
      </c>
      <c r="R6" s="56">
        <f t="shared" si="0"/>
        <v>0.75</v>
      </c>
      <c r="S6" s="56">
        <f t="shared" si="0"/>
        <v>0.56256738161325137</v>
      </c>
      <c r="T6" s="56">
        <f t="shared" si="0"/>
        <v>5.5828220863176998E-3</v>
      </c>
      <c r="U6" s="56">
        <f t="shared" si="0"/>
        <v>8.4949832769270289E-2</v>
      </c>
      <c r="V6" s="79"/>
    </row>
    <row r="7" spans="1:22" x14ac:dyDescent="0.25">
      <c r="A7" s="554"/>
      <c r="B7" s="90" t="s">
        <v>30</v>
      </c>
      <c r="C7" s="56">
        <f t="shared" si="1"/>
        <v>7.6179550101507412E-2</v>
      </c>
      <c r="D7" s="56">
        <f t="shared" si="0"/>
        <v>7.7501539529817323E-2</v>
      </c>
      <c r="E7" s="56">
        <f t="shared" si="0"/>
        <v>7.5915507936784463E-2</v>
      </c>
      <c r="F7" s="56">
        <f t="shared" si="0"/>
        <v>5.8205022503566621E-2</v>
      </c>
      <c r="G7" s="56">
        <f t="shared" si="0"/>
        <v>0.14485955432036093</v>
      </c>
      <c r="H7" s="56">
        <f t="shared" si="0"/>
        <v>0.16925207731846584</v>
      </c>
      <c r="I7" s="56">
        <f t="shared" si="0"/>
        <v>0.19280742458981223</v>
      </c>
      <c r="J7" s="56">
        <f t="shared" si="0"/>
        <v>0.1094086040153007</v>
      </c>
      <c r="K7" s="56">
        <f t="shared" si="0"/>
        <v>0.14227850263545494</v>
      </c>
      <c r="L7" s="56">
        <f t="shared" si="0"/>
        <v>0.12582786140451674</v>
      </c>
      <c r="M7" s="56">
        <f t="shared" si="0"/>
        <v>7.0537273399532655E-2</v>
      </c>
      <c r="N7" s="56">
        <f t="shared" si="0"/>
        <v>0</v>
      </c>
      <c r="O7" s="56">
        <f t="shared" si="0"/>
        <v>7.4211502779489248E-3</v>
      </c>
      <c r="P7" s="56">
        <f t="shared" si="0"/>
        <v>8.4974053725566753E-2</v>
      </c>
      <c r="Q7" s="56">
        <f t="shared" si="0"/>
        <v>1.2129745516430587E-2</v>
      </c>
      <c r="R7" s="56">
        <f t="shared" si="0"/>
        <v>0</v>
      </c>
      <c r="S7" s="56">
        <f t="shared" si="0"/>
        <v>0.14613110130497139</v>
      </c>
      <c r="T7" s="56">
        <f t="shared" si="0"/>
        <v>5.5828220863176998E-3</v>
      </c>
      <c r="U7" s="56">
        <f t="shared" si="0"/>
        <v>1.771336553935742E-3</v>
      </c>
      <c r="V7" s="79"/>
    </row>
    <row r="8" spans="1:22" x14ac:dyDescent="0.25">
      <c r="A8" s="554"/>
      <c r="B8" s="90" t="s">
        <v>31</v>
      </c>
      <c r="C8" s="56">
        <f t="shared" si="1"/>
        <v>2.1721216984861312E-2</v>
      </c>
      <c r="D8" s="56">
        <f t="shared" si="0"/>
        <v>0.12505596256331919</v>
      </c>
      <c r="E8" s="56">
        <f t="shared" si="0"/>
        <v>1.0820731843506619E-3</v>
      </c>
      <c r="F8" s="56">
        <f t="shared" si="0"/>
        <v>1.4786611235359284E-2</v>
      </c>
      <c r="G8" s="56">
        <f t="shared" si="0"/>
        <v>4.8870087508557099E-2</v>
      </c>
      <c r="H8" s="56">
        <f t="shared" si="0"/>
        <v>5.4282051147595461E-2</v>
      </c>
      <c r="I8" s="56">
        <f t="shared" si="0"/>
        <v>4.2021139474871204E-3</v>
      </c>
      <c r="J8" s="56">
        <f t="shared" si="0"/>
        <v>3.8740530771582522E-2</v>
      </c>
      <c r="K8" s="56">
        <f t="shared" si="0"/>
        <v>0</v>
      </c>
      <c r="L8" s="56">
        <f t="shared" si="0"/>
        <v>0</v>
      </c>
      <c r="M8" s="56">
        <f t="shared" si="0"/>
        <v>3.4589769085864993E-3</v>
      </c>
      <c r="N8" s="56">
        <f t="shared" si="0"/>
        <v>0</v>
      </c>
      <c r="O8" s="56">
        <f t="shared" si="0"/>
        <v>7.4211502779489248E-3</v>
      </c>
      <c r="P8" s="56">
        <f t="shared" si="0"/>
        <v>6.7734348983936363E-2</v>
      </c>
      <c r="Q8" s="56">
        <f t="shared" si="0"/>
        <v>8.0864970109537238E-3</v>
      </c>
      <c r="R8" s="56">
        <f t="shared" si="0"/>
        <v>8.3333333333333315E-2</v>
      </c>
      <c r="S8" s="56">
        <f t="shared" si="0"/>
        <v>3.2033560023713832E-2</v>
      </c>
      <c r="T8" s="56">
        <f t="shared" si="0"/>
        <v>0</v>
      </c>
      <c r="U8" s="56">
        <f t="shared" si="0"/>
        <v>2.9497501959047257E-2</v>
      </c>
      <c r="V8" s="79"/>
    </row>
    <row r="9" spans="1:22" x14ac:dyDescent="0.25">
      <c r="A9" s="94" t="s">
        <v>1</v>
      </c>
      <c r="B9" s="95" t="s">
        <v>2</v>
      </c>
      <c r="C9" s="56">
        <f t="shared" si="1"/>
        <v>1</v>
      </c>
      <c r="D9" s="56">
        <f t="shared" si="0"/>
        <v>1</v>
      </c>
      <c r="E9" s="56">
        <f t="shared" si="0"/>
        <v>1</v>
      </c>
      <c r="F9" s="56">
        <f t="shared" si="0"/>
        <v>1</v>
      </c>
      <c r="G9" s="56">
        <f t="shared" si="0"/>
        <v>1</v>
      </c>
      <c r="H9" s="56">
        <f t="shared" si="0"/>
        <v>1</v>
      </c>
      <c r="I9" s="56">
        <f t="shared" si="0"/>
        <v>1</v>
      </c>
      <c r="J9" s="56">
        <f t="shared" si="0"/>
        <v>1</v>
      </c>
      <c r="K9" s="56">
        <f t="shared" si="0"/>
        <v>1</v>
      </c>
      <c r="L9" s="56">
        <f t="shared" si="0"/>
        <v>1</v>
      </c>
      <c r="M9" s="56">
        <f t="shared" si="0"/>
        <v>1</v>
      </c>
      <c r="N9" s="56">
        <f t="shared" si="0"/>
        <v>1</v>
      </c>
      <c r="O9" s="56">
        <f t="shared" si="0"/>
        <v>1</v>
      </c>
      <c r="P9" s="56">
        <f t="shared" si="0"/>
        <v>1</v>
      </c>
      <c r="Q9" s="56">
        <f t="shared" si="0"/>
        <v>1</v>
      </c>
      <c r="R9" s="56">
        <f t="shared" si="0"/>
        <v>1</v>
      </c>
      <c r="S9" s="56">
        <f t="shared" si="0"/>
        <v>1</v>
      </c>
      <c r="T9" s="56">
        <f t="shared" si="0"/>
        <v>1</v>
      </c>
      <c r="U9" s="56">
        <f t="shared" si="0"/>
        <v>1</v>
      </c>
      <c r="V9" s="79"/>
    </row>
    <row r="11" spans="1:22" x14ac:dyDescent="0.25">
      <c r="A11" s="555" t="s">
        <v>0</v>
      </c>
      <c r="B11" s="555"/>
      <c r="C11" s="78" t="s">
        <v>1</v>
      </c>
      <c r="D11" s="557" t="s">
        <v>8</v>
      </c>
      <c r="E11" s="557"/>
      <c r="F11" s="557" t="s">
        <v>4</v>
      </c>
      <c r="G11" s="557"/>
      <c r="H11" s="557"/>
      <c r="I11" s="557" t="s">
        <v>11</v>
      </c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8"/>
      <c r="V11" s="79"/>
    </row>
    <row r="12" spans="1:22" ht="96.75" x14ac:dyDescent="0.25">
      <c r="A12" s="555"/>
      <c r="B12" s="555"/>
      <c r="C12" s="80" t="s">
        <v>2</v>
      </c>
      <c r="D12" s="81" t="s">
        <v>9</v>
      </c>
      <c r="E12" s="81" t="s">
        <v>10</v>
      </c>
      <c r="F12" s="81" t="s">
        <v>5</v>
      </c>
      <c r="G12" s="81" t="s">
        <v>6</v>
      </c>
      <c r="H12" s="81" t="s">
        <v>7</v>
      </c>
      <c r="I12" s="81" t="s">
        <v>12</v>
      </c>
      <c r="J12" s="81" t="s">
        <v>13</v>
      </c>
      <c r="K12" s="81" t="s">
        <v>14</v>
      </c>
      <c r="L12" s="81" t="s">
        <v>15</v>
      </c>
      <c r="M12" s="81" t="s">
        <v>16</v>
      </c>
      <c r="N12" s="81" t="s">
        <v>17</v>
      </c>
      <c r="O12" s="81" t="s">
        <v>18</v>
      </c>
      <c r="P12" s="81" t="s">
        <v>19</v>
      </c>
      <c r="Q12" s="81" t="s">
        <v>20</v>
      </c>
      <c r="R12" s="81" t="s">
        <v>21</v>
      </c>
      <c r="S12" s="81" t="s">
        <v>22</v>
      </c>
      <c r="T12" s="81" t="s">
        <v>23</v>
      </c>
      <c r="U12" s="82" t="s">
        <v>24</v>
      </c>
      <c r="V12" s="79"/>
    </row>
    <row r="13" spans="1:22" x14ac:dyDescent="0.25">
      <c r="A13" s="556"/>
      <c r="B13" s="556"/>
      <c r="C13" s="83" t="s">
        <v>3</v>
      </c>
      <c r="D13" s="84" t="s">
        <v>3</v>
      </c>
      <c r="E13" s="84" t="s">
        <v>3</v>
      </c>
      <c r="F13" s="84" t="s">
        <v>3</v>
      </c>
      <c r="G13" s="84" t="s">
        <v>3</v>
      </c>
      <c r="H13" s="84" t="s">
        <v>3</v>
      </c>
      <c r="I13" s="84" t="s">
        <v>3</v>
      </c>
      <c r="J13" s="84" t="s">
        <v>3</v>
      </c>
      <c r="K13" s="84" t="s">
        <v>3</v>
      </c>
      <c r="L13" s="84" t="s">
        <v>3</v>
      </c>
      <c r="M13" s="84" t="s">
        <v>3</v>
      </c>
      <c r="N13" s="84" t="s">
        <v>3</v>
      </c>
      <c r="O13" s="84" t="s">
        <v>3</v>
      </c>
      <c r="P13" s="84" t="s">
        <v>3</v>
      </c>
      <c r="Q13" s="84" t="s">
        <v>3</v>
      </c>
      <c r="R13" s="84" t="s">
        <v>3</v>
      </c>
      <c r="S13" s="84" t="s">
        <v>3</v>
      </c>
      <c r="T13" s="84" t="s">
        <v>3</v>
      </c>
      <c r="U13" s="85" t="s">
        <v>3</v>
      </c>
      <c r="V13" s="79"/>
    </row>
    <row r="14" spans="1:22" ht="24" x14ac:dyDescent="0.25">
      <c r="A14" s="553" t="s">
        <v>26</v>
      </c>
      <c r="B14" s="86" t="s">
        <v>27</v>
      </c>
      <c r="C14" s="87">
        <v>119674.1296407409</v>
      </c>
      <c r="D14" s="88">
        <v>14274.989863246999</v>
      </c>
      <c r="E14" s="88">
        <v>105399.13977749385</v>
      </c>
      <c r="F14" s="88">
        <v>96817.428836609804</v>
      </c>
      <c r="G14" s="88">
        <v>18870.249296690992</v>
      </c>
      <c r="H14" s="88">
        <v>3986.4515074399983</v>
      </c>
      <c r="I14" s="88">
        <v>3552.5000000299983</v>
      </c>
      <c r="J14" s="88">
        <v>11393.755290941004</v>
      </c>
      <c r="K14" s="88">
        <v>11164.84539477</v>
      </c>
      <c r="L14" s="88">
        <v>6643.4391305000036</v>
      </c>
      <c r="M14" s="88">
        <v>12032.492723449996</v>
      </c>
      <c r="N14" s="88">
        <v>16818.306390289996</v>
      </c>
      <c r="O14" s="88">
        <v>1001.3333333800002</v>
      </c>
      <c r="P14" s="88">
        <v>3956.0952378799993</v>
      </c>
      <c r="Q14" s="88">
        <v>16714.764705210007</v>
      </c>
      <c r="R14" s="88">
        <v>2175.1666660000001</v>
      </c>
      <c r="S14" s="88">
        <v>14435.276923050005</v>
      </c>
      <c r="T14" s="88">
        <v>12967.199999000004</v>
      </c>
      <c r="U14" s="89">
        <v>6818.9538462399978</v>
      </c>
      <c r="V14" s="79"/>
    </row>
    <row r="15" spans="1:22" x14ac:dyDescent="0.25">
      <c r="A15" s="554"/>
      <c r="B15" s="90" t="s">
        <v>28</v>
      </c>
      <c r="C15" s="91">
        <v>11797.462831809997</v>
      </c>
      <c r="D15" s="92">
        <v>3355.5165568900002</v>
      </c>
      <c r="E15" s="92">
        <v>8441.9462749200011</v>
      </c>
      <c r="F15" s="92">
        <v>9232.047492499998</v>
      </c>
      <c r="G15" s="92">
        <v>2148.7658401499998</v>
      </c>
      <c r="H15" s="92">
        <v>416.64949916</v>
      </c>
      <c r="I15" s="92">
        <v>0</v>
      </c>
      <c r="J15" s="92">
        <v>2343.1727135199999</v>
      </c>
      <c r="K15" s="92">
        <v>5063.52302633</v>
      </c>
      <c r="L15" s="92">
        <v>1005.8652173999999</v>
      </c>
      <c r="M15" s="92">
        <v>0</v>
      </c>
      <c r="N15" s="92">
        <v>0</v>
      </c>
      <c r="O15" s="92">
        <v>8</v>
      </c>
      <c r="P15" s="92">
        <v>464.92857140000001</v>
      </c>
      <c r="Q15" s="92">
        <v>68.41176471</v>
      </c>
      <c r="R15" s="92">
        <v>0</v>
      </c>
      <c r="S15" s="92">
        <v>2843.5615384500002</v>
      </c>
      <c r="T15" s="92">
        <v>0</v>
      </c>
      <c r="U15" s="93">
        <v>0</v>
      </c>
      <c r="V15" s="79"/>
    </row>
    <row r="16" spans="1:22" ht="24" x14ac:dyDescent="0.25">
      <c r="A16" s="554"/>
      <c r="B16" s="90" t="s">
        <v>29</v>
      </c>
      <c r="C16" s="91">
        <v>61124.711859481002</v>
      </c>
      <c r="D16" s="92">
        <v>12848.091541321006</v>
      </c>
      <c r="E16" s="92">
        <v>48276.620318159992</v>
      </c>
      <c r="F16" s="92">
        <v>49827.493931239995</v>
      </c>
      <c r="G16" s="92">
        <v>9629.549883507003</v>
      </c>
      <c r="H16" s="92">
        <v>1667.668044734</v>
      </c>
      <c r="I16" s="92">
        <v>2966.8333331899994</v>
      </c>
      <c r="J16" s="92">
        <v>12627.974300761001</v>
      </c>
      <c r="K16" s="92">
        <v>5628.15460532</v>
      </c>
      <c r="L16" s="92">
        <v>3230.0282609000019</v>
      </c>
      <c r="M16" s="92">
        <v>1878.0686070500001</v>
      </c>
      <c r="N16" s="92">
        <v>3276.0507517400001</v>
      </c>
      <c r="O16" s="92">
        <v>153.33333334</v>
      </c>
      <c r="P16" s="92">
        <v>4767.6190473399993</v>
      </c>
      <c r="Q16" s="92">
        <v>881.73039214000005</v>
      </c>
      <c r="R16" s="92">
        <v>9788.2499970000026</v>
      </c>
      <c r="S16" s="92">
        <v>15220.823076900006</v>
      </c>
      <c r="T16" s="92">
        <v>72.8</v>
      </c>
      <c r="U16" s="93">
        <v>633.04615379999996</v>
      </c>
      <c r="V16" s="79"/>
    </row>
    <row r="17" spans="1:22" x14ac:dyDescent="0.25">
      <c r="A17" s="554"/>
      <c r="B17" s="90" t="s">
        <v>30</v>
      </c>
      <c r="C17" s="91">
        <v>13347.114254560001</v>
      </c>
      <c r="D17" s="92">
        <v>2260.58454901</v>
      </c>
      <c r="E17" s="92">
        <v>11086.529705550005</v>
      </c>
      <c r="F17" s="92">
        <v>8175.3790807999994</v>
      </c>
      <c r="G17" s="92">
        <v>4212.8068961399995</v>
      </c>
      <c r="H17" s="92">
        <v>958.92827762000013</v>
      </c>
      <c r="I17" s="92">
        <v>1246.4999999500003</v>
      </c>
      <c r="J17" s="92">
        <v>2682.15192742</v>
      </c>
      <c r="K17" s="92">
        <v>2389.28289477</v>
      </c>
      <c r="L17" s="92">
        <v>1276.3978261</v>
      </c>
      <c r="M17" s="92">
        <v>916.56133054999998</v>
      </c>
      <c r="N17" s="92">
        <v>0</v>
      </c>
      <c r="O17" s="92">
        <v>8</v>
      </c>
      <c r="P17" s="92">
        <v>583.26190473999998</v>
      </c>
      <c r="Q17" s="92">
        <v>205.23529413</v>
      </c>
      <c r="R17" s="92">
        <v>0</v>
      </c>
      <c r="S17" s="92">
        <v>3953.7230769000003</v>
      </c>
      <c r="T17" s="92">
        <v>72.8</v>
      </c>
      <c r="U17" s="93">
        <v>13.2</v>
      </c>
      <c r="V17" s="79"/>
    </row>
    <row r="18" spans="1:22" x14ac:dyDescent="0.25">
      <c r="A18" s="554"/>
      <c r="B18" s="90" t="s">
        <v>31</v>
      </c>
      <c r="C18" s="91">
        <v>3805.6875429000002</v>
      </c>
      <c r="D18" s="92">
        <v>3647.66401348</v>
      </c>
      <c r="E18" s="92">
        <v>158.02352941999999</v>
      </c>
      <c r="F18" s="92">
        <v>2076.9024213000002</v>
      </c>
      <c r="G18" s="92">
        <v>1421.24033611</v>
      </c>
      <c r="H18" s="92">
        <v>307.54478548999998</v>
      </c>
      <c r="I18" s="92">
        <v>27.166666670000001</v>
      </c>
      <c r="J18" s="92">
        <v>949.72411185999999</v>
      </c>
      <c r="K18" s="92">
        <v>0</v>
      </c>
      <c r="L18" s="92">
        <v>0</v>
      </c>
      <c r="M18" s="92">
        <v>44.945945950000002</v>
      </c>
      <c r="N18" s="92">
        <v>0</v>
      </c>
      <c r="O18" s="92">
        <v>8</v>
      </c>
      <c r="P18" s="92">
        <v>464.92857140000001</v>
      </c>
      <c r="Q18" s="92">
        <v>136.82352942</v>
      </c>
      <c r="R18" s="92">
        <v>1087.583333</v>
      </c>
      <c r="S18" s="92">
        <v>866.7</v>
      </c>
      <c r="T18" s="92">
        <v>0</v>
      </c>
      <c r="U18" s="93">
        <v>219.81538459999999</v>
      </c>
      <c r="V18" s="79"/>
    </row>
    <row r="19" spans="1:22" x14ac:dyDescent="0.25">
      <c r="A19" s="94" t="s">
        <v>1</v>
      </c>
      <c r="B19" s="95" t="s">
        <v>2</v>
      </c>
      <c r="C19" s="96">
        <v>175205.99999311223</v>
      </c>
      <c r="D19" s="97">
        <v>29168.253465987997</v>
      </c>
      <c r="E19" s="97">
        <v>146037.74652712408</v>
      </c>
      <c r="F19" s="97">
        <v>140458.30976697995</v>
      </c>
      <c r="G19" s="97">
        <v>29082.009232357981</v>
      </c>
      <c r="H19" s="97">
        <v>5665.6809937740045</v>
      </c>
      <c r="I19" s="97">
        <v>6464.9999998800058</v>
      </c>
      <c r="J19" s="97">
        <v>24514.999999862015</v>
      </c>
      <c r="K19" s="97">
        <v>16793.00000009</v>
      </c>
      <c r="L19" s="97">
        <v>10144.000000099995</v>
      </c>
      <c r="M19" s="97">
        <v>12993.999999949994</v>
      </c>
      <c r="N19" s="97">
        <v>18833.999999229993</v>
      </c>
      <c r="O19" s="97">
        <v>1078.0000000500002</v>
      </c>
      <c r="P19" s="97">
        <v>6863.9999996199986</v>
      </c>
      <c r="Q19" s="97">
        <v>16919.999999340009</v>
      </c>
      <c r="R19" s="97">
        <v>13050.999996000004</v>
      </c>
      <c r="S19" s="97">
        <v>27055.999999950007</v>
      </c>
      <c r="T19" s="97">
        <v>13039.999999000003</v>
      </c>
      <c r="U19" s="98">
        <v>7452.0000000399978</v>
      </c>
      <c r="V19" s="79"/>
    </row>
  </sheetData>
  <mergeCells count="10">
    <mergeCell ref="A14:A18"/>
    <mergeCell ref="A1:B3"/>
    <mergeCell ref="D1:E1"/>
    <mergeCell ref="F1:H1"/>
    <mergeCell ref="I1:U1"/>
    <mergeCell ref="A4:A8"/>
    <mergeCell ref="A11:B13"/>
    <mergeCell ref="D11:E11"/>
    <mergeCell ref="F11:H11"/>
    <mergeCell ref="I11:U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E8" sqref="E8"/>
    </sheetView>
  </sheetViews>
  <sheetFormatPr defaultRowHeight="15" x14ac:dyDescent="0.25"/>
  <cols>
    <col min="1" max="1" width="23.140625" customWidth="1"/>
    <col min="2" max="2" width="26.7109375" customWidth="1"/>
  </cols>
  <sheetData>
    <row r="1" spans="1:22" x14ac:dyDescent="0.25">
      <c r="A1" s="559" t="s">
        <v>0</v>
      </c>
      <c r="B1" s="559"/>
      <c r="C1" s="99" t="s">
        <v>1</v>
      </c>
      <c r="D1" s="561" t="s">
        <v>8</v>
      </c>
      <c r="E1" s="561"/>
      <c r="F1" s="561" t="s">
        <v>4</v>
      </c>
      <c r="G1" s="561"/>
      <c r="H1" s="561"/>
      <c r="I1" s="561" t="s">
        <v>11</v>
      </c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2"/>
      <c r="V1" s="100"/>
    </row>
    <row r="2" spans="1:22" ht="96.75" x14ac:dyDescent="0.25">
      <c r="A2" s="559"/>
      <c r="B2" s="559"/>
      <c r="C2" s="101" t="s">
        <v>2</v>
      </c>
      <c r="D2" s="102" t="s">
        <v>9</v>
      </c>
      <c r="E2" s="102" t="s">
        <v>10</v>
      </c>
      <c r="F2" s="102" t="s">
        <v>5</v>
      </c>
      <c r="G2" s="102" t="s">
        <v>6</v>
      </c>
      <c r="H2" s="102" t="s">
        <v>7</v>
      </c>
      <c r="I2" s="102" t="s">
        <v>12</v>
      </c>
      <c r="J2" s="102" t="s">
        <v>13</v>
      </c>
      <c r="K2" s="102" t="s">
        <v>14</v>
      </c>
      <c r="L2" s="102" t="s">
        <v>15</v>
      </c>
      <c r="M2" s="102" t="s">
        <v>16</v>
      </c>
      <c r="N2" s="102" t="s">
        <v>17</v>
      </c>
      <c r="O2" s="102" t="s">
        <v>18</v>
      </c>
      <c r="P2" s="102" t="s">
        <v>19</v>
      </c>
      <c r="Q2" s="102" t="s">
        <v>20</v>
      </c>
      <c r="R2" s="102" t="s">
        <v>21</v>
      </c>
      <c r="S2" s="102" t="s">
        <v>22</v>
      </c>
      <c r="T2" s="102" t="s">
        <v>23</v>
      </c>
      <c r="U2" s="103" t="s">
        <v>24</v>
      </c>
      <c r="V2" s="100"/>
    </row>
    <row r="3" spans="1:22" x14ac:dyDescent="0.25">
      <c r="A3" s="560"/>
      <c r="B3" s="560"/>
      <c r="C3" s="104" t="s">
        <v>25</v>
      </c>
      <c r="D3" s="104" t="s">
        <v>25</v>
      </c>
      <c r="E3" s="104" t="s">
        <v>25</v>
      </c>
      <c r="F3" s="104" t="s">
        <v>25</v>
      </c>
      <c r="G3" s="104" t="s">
        <v>25</v>
      </c>
      <c r="H3" s="104" t="s">
        <v>25</v>
      </c>
      <c r="I3" s="104" t="s">
        <v>25</v>
      </c>
      <c r="J3" s="104" t="s">
        <v>25</v>
      </c>
      <c r="K3" s="104" t="s">
        <v>25</v>
      </c>
      <c r="L3" s="104" t="s">
        <v>25</v>
      </c>
      <c r="M3" s="104" t="s">
        <v>25</v>
      </c>
      <c r="N3" s="104" t="s">
        <v>25</v>
      </c>
      <c r="O3" s="104" t="s">
        <v>25</v>
      </c>
      <c r="P3" s="104" t="s">
        <v>25</v>
      </c>
      <c r="Q3" s="104" t="s">
        <v>25</v>
      </c>
      <c r="R3" s="104" t="s">
        <v>25</v>
      </c>
      <c r="S3" s="104" t="s">
        <v>25</v>
      </c>
      <c r="T3" s="104" t="s">
        <v>25</v>
      </c>
      <c r="U3" s="104" t="s">
        <v>25</v>
      </c>
      <c r="V3" s="100"/>
    </row>
    <row r="4" spans="1:22" x14ac:dyDescent="0.25">
      <c r="A4" s="563" t="s">
        <v>32</v>
      </c>
      <c r="B4" s="107" t="s">
        <v>33</v>
      </c>
      <c r="C4" s="56">
        <f>C16/C$23</f>
        <v>4.9869117298856687E-2</v>
      </c>
      <c r="D4" s="56">
        <f t="shared" ref="D4:U11" si="0">D16/D$23</f>
        <v>0.11468540943806184</v>
      </c>
      <c r="E4" s="56">
        <f t="shared" si="0"/>
        <v>3.6923299640059075E-2</v>
      </c>
      <c r="F4" s="56">
        <f t="shared" si="0"/>
        <v>4.2616264394256517E-2</v>
      </c>
      <c r="G4" s="56">
        <f t="shared" si="0"/>
        <v>9.1262550458753311E-2</v>
      </c>
      <c r="H4" s="56">
        <f t="shared" si="0"/>
        <v>1.7202127125953679E-2</v>
      </c>
      <c r="I4" s="56">
        <f t="shared" si="0"/>
        <v>8.5898427426188306E-2</v>
      </c>
      <c r="J4" s="56">
        <f t="shared" si="0"/>
        <v>3.3630789546997372E-2</v>
      </c>
      <c r="K4" s="56">
        <f t="shared" si="0"/>
        <v>0</v>
      </c>
      <c r="L4" s="56">
        <f t="shared" si="0"/>
        <v>5.7275236592495343E-3</v>
      </c>
      <c r="M4" s="56">
        <f t="shared" si="0"/>
        <v>0</v>
      </c>
      <c r="N4" s="56">
        <f t="shared" si="0"/>
        <v>0.33791890525805457</v>
      </c>
      <c r="O4" s="56">
        <f t="shared" si="0"/>
        <v>0</v>
      </c>
      <c r="P4" s="56">
        <f t="shared" si="0"/>
        <v>0</v>
      </c>
      <c r="Q4" s="56">
        <f t="shared" si="0"/>
        <v>4.0432485054768619E-3</v>
      </c>
      <c r="R4" s="56">
        <f t="shared" si="0"/>
        <v>0</v>
      </c>
      <c r="S4" s="56">
        <f t="shared" si="0"/>
        <v>3.2033560023713832E-2</v>
      </c>
      <c r="T4" s="56">
        <f t="shared" si="0"/>
        <v>0</v>
      </c>
      <c r="U4" s="56">
        <f t="shared" si="0"/>
        <v>0</v>
      </c>
      <c r="V4" s="100"/>
    </row>
    <row r="5" spans="1:22" x14ac:dyDescent="0.25">
      <c r="A5" s="564"/>
      <c r="B5" s="111" t="s">
        <v>34</v>
      </c>
      <c r="C5" s="56">
        <f t="shared" ref="C5:R11" si="1">C17/C$23</f>
        <v>3.9533849567248272E-2</v>
      </c>
      <c r="D5" s="56">
        <f t="shared" si="1"/>
        <v>1.0513389099027867E-2</v>
      </c>
      <c r="E5" s="56">
        <f t="shared" si="1"/>
        <v>4.5330132834872673E-2</v>
      </c>
      <c r="F5" s="56">
        <f t="shared" si="1"/>
        <v>2.9533138566752042E-2</v>
      </c>
      <c r="G5" s="56">
        <f t="shared" si="1"/>
        <v>8.142120622860452E-2</v>
      </c>
      <c r="H5" s="56">
        <f t="shared" si="1"/>
        <v>7.2453894069944569E-2</v>
      </c>
      <c r="I5" s="56">
        <f t="shared" si="1"/>
        <v>9.010054137367543E-2</v>
      </c>
      <c r="J5" s="56">
        <f t="shared" si="1"/>
        <v>3.7248039016607774E-2</v>
      </c>
      <c r="K5" s="56">
        <f t="shared" si="1"/>
        <v>0</v>
      </c>
      <c r="L5" s="56">
        <f t="shared" si="1"/>
        <v>8.591285488874301E-3</v>
      </c>
      <c r="M5" s="56">
        <f t="shared" si="1"/>
        <v>0.1514514775248248</v>
      </c>
      <c r="N5" s="56">
        <f t="shared" si="1"/>
        <v>3.3459624690759485E-2</v>
      </c>
      <c r="O5" s="56">
        <f t="shared" si="1"/>
        <v>0</v>
      </c>
      <c r="P5" s="56">
        <f t="shared" si="1"/>
        <v>8.4974053725566753E-2</v>
      </c>
      <c r="Q5" s="56">
        <f t="shared" si="1"/>
        <v>4.0432485054768619E-3</v>
      </c>
      <c r="R5" s="56">
        <f t="shared" si="1"/>
        <v>0</v>
      </c>
      <c r="S5" s="56">
        <f t="shared" si="0"/>
        <v>6.7066596915780347E-2</v>
      </c>
      <c r="T5" s="56">
        <f t="shared" si="0"/>
        <v>5.5828220863176998E-3</v>
      </c>
      <c r="U5" s="56">
        <f t="shared" si="0"/>
        <v>2.7726165405111514E-2</v>
      </c>
      <c r="V5" s="100"/>
    </row>
    <row r="6" spans="1:22" ht="48" x14ac:dyDescent="0.25">
      <c r="A6" s="564"/>
      <c r="B6" s="111" t="s">
        <v>35</v>
      </c>
      <c r="C6" s="56">
        <f t="shared" si="1"/>
        <v>1.829503668915455E-2</v>
      </c>
      <c r="D6" s="56">
        <f t="shared" si="0"/>
        <v>3.2931129679535105E-2</v>
      </c>
      <c r="E6" s="56">
        <f t="shared" si="0"/>
        <v>1.5371756371241016E-2</v>
      </c>
      <c r="F6" s="56">
        <f t="shared" si="0"/>
        <v>1.0059086411077913E-2</v>
      </c>
      <c r="G6" s="56">
        <f t="shared" si="0"/>
        <v>5.5058528041054926E-2</v>
      </c>
      <c r="H6" s="56">
        <f t="shared" si="0"/>
        <v>3.3765632469287397E-2</v>
      </c>
      <c r="I6" s="56">
        <f t="shared" si="0"/>
        <v>0</v>
      </c>
      <c r="J6" s="56">
        <f t="shared" si="0"/>
        <v>3.7458794336494745E-2</v>
      </c>
      <c r="K6" s="56">
        <f t="shared" si="0"/>
        <v>0</v>
      </c>
      <c r="L6" s="56">
        <f t="shared" si="0"/>
        <v>2.8637618296247671E-3</v>
      </c>
      <c r="M6" s="56">
        <f t="shared" si="0"/>
        <v>0</v>
      </c>
      <c r="N6" s="56">
        <f t="shared" si="0"/>
        <v>7.0241907731978706E-2</v>
      </c>
      <c r="O6" s="56">
        <f t="shared" si="0"/>
        <v>0</v>
      </c>
      <c r="P6" s="56">
        <f t="shared" si="0"/>
        <v>0</v>
      </c>
      <c r="Q6" s="56">
        <f t="shared" si="0"/>
        <v>4.0432485054768619E-3</v>
      </c>
      <c r="R6" s="56">
        <f t="shared" si="0"/>
        <v>0</v>
      </c>
      <c r="S6" s="56">
        <f t="shared" si="0"/>
        <v>3.2033560023713832E-2</v>
      </c>
      <c r="T6" s="56">
        <f t="shared" si="0"/>
        <v>0</v>
      </c>
      <c r="U6" s="56">
        <f t="shared" si="0"/>
        <v>0</v>
      </c>
      <c r="V6" s="100"/>
    </row>
    <row r="7" spans="1:22" ht="48" x14ac:dyDescent="0.25">
      <c r="A7" s="564"/>
      <c r="B7" s="111" t="s">
        <v>36</v>
      </c>
      <c r="C7" s="56">
        <f t="shared" si="1"/>
        <v>1.3114091212197794E-2</v>
      </c>
      <c r="D7" s="56">
        <f t="shared" si="0"/>
        <v>4.1486955749717907E-3</v>
      </c>
      <c r="E7" s="56">
        <f>E19/E$23</f>
        <v>1.490475793082525E-2</v>
      </c>
      <c r="F7" s="56">
        <f t="shared" si="0"/>
        <v>8.5326835727148245E-3</v>
      </c>
      <c r="G7" s="56">
        <f t="shared" si="0"/>
        <v>3.046130146060657E-2</v>
      </c>
      <c r="H7" s="56">
        <f t="shared" si="0"/>
        <v>3.7648660833781572E-2</v>
      </c>
      <c r="I7" s="56">
        <f t="shared" si="0"/>
        <v>4.2021139474871204E-3</v>
      </c>
      <c r="J7" s="56">
        <f t="shared" si="0"/>
        <v>4.5975029710803347E-2</v>
      </c>
      <c r="K7" s="56">
        <f t="shared" si="0"/>
        <v>0</v>
      </c>
      <c r="L7" s="56">
        <f t="shared" si="0"/>
        <v>4.3851795021255427E-2</v>
      </c>
      <c r="M7" s="56">
        <f t="shared" si="0"/>
        <v>0</v>
      </c>
      <c r="N7" s="56">
        <f t="shared" si="0"/>
        <v>3.3459624690759485E-2</v>
      </c>
      <c r="O7" s="56">
        <f t="shared" si="0"/>
        <v>0</v>
      </c>
      <c r="P7" s="56">
        <f t="shared" si="0"/>
        <v>0</v>
      </c>
      <c r="Q7" s="56">
        <f t="shared" si="0"/>
        <v>4.0432485054768619E-3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56">
        <f t="shared" si="0"/>
        <v>0</v>
      </c>
      <c r="V7" s="100"/>
    </row>
    <row r="8" spans="1:22" x14ac:dyDescent="0.25">
      <c r="A8" s="564"/>
      <c r="B8" s="111" t="s">
        <v>14</v>
      </c>
      <c r="C8" s="56">
        <f t="shared" si="1"/>
        <v>0.13672561998134619</v>
      </c>
      <c r="D8" s="56">
        <f t="shared" si="0"/>
        <v>0.16011381453318047</v>
      </c>
      <c r="E8" s="56">
        <f t="shared" si="0"/>
        <v>0.13205427436678607</v>
      </c>
      <c r="F8" s="56">
        <f t="shared" si="0"/>
        <v>0.13349654296052244</v>
      </c>
      <c r="G8" s="56">
        <f t="shared" si="0"/>
        <v>0.15812978528193439</v>
      </c>
      <c r="H8" s="56">
        <f t="shared" si="0"/>
        <v>0.10691006336672002</v>
      </c>
      <c r="I8" s="56">
        <f t="shared" si="0"/>
        <v>0</v>
      </c>
      <c r="J8" s="56">
        <f t="shared" si="0"/>
        <v>0.21679616302304361</v>
      </c>
      <c r="K8" s="56">
        <f t="shared" si="0"/>
        <v>0.42512485622055252</v>
      </c>
      <c r="L8" s="56">
        <f t="shared" si="0"/>
        <v>2.8637618296247671E-3</v>
      </c>
      <c r="M8" s="56">
        <f t="shared" si="0"/>
        <v>0</v>
      </c>
      <c r="N8" s="56">
        <f t="shared" si="0"/>
        <v>7.0241907731978706E-2</v>
      </c>
      <c r="O8" s="56">
        <f t="shared" si="0"/>
        <v>6.369820655548708E-2</v>
      </c>
      <c r="P8" s="56">
        <f t="shared" si="0"/>
        <v>0.14408855033868792</v>
      </c>
      <c r="Q8" s="56">
        <f t="shared" si="0"/>
        <v>8.0864970109537238E-3</v>
      </c>
      <c r="R8" s="56">
        <f t="shared" si="0"/>
        <v>0</v>
      </c>
      <c r="S8" s="56">
        <f t="shared" si="0"/>
        <v>0.32333507710549103</v>
      </c>
      <c r="T8" s="56">
        <f t="shared" si="0"/>
        <v>0</v>
      </c>
      <c r="U8" s="56">
        <f t="shared" si="0"/>
        <v>2.7726165405111514E-2</v>
      </c>
      <c r="V8" s="100"/>
    </row>
    <row r="9" spans="1:22" x14ac:dyDescent="0.25">
      <c r="A9" s="564"/>
      <c r="B9" s="111" t="s">
        <v>37</v>
      </c>
      <c r="C9" s="56">
        <f t="shared" si="1"/>
        <v>0.18863488048194277</v>
      </c>
      <c r="D9" s="56">
        <f t="shared" si="0"/>
        <v>0.32187282509587151</v>
      </c>
      <c r="E9" s="56">
        <f t="shared" si="0"/>
        <v>0.16202314322766723</v>
      </c>
      <c r="F9" s="56">
        <f t="shared" si="0"/>
        <v>0.1859914246802466</v>
      </c>
      <c r="G9" s="56">
        <f t="shared" si="0"/>
        <v>0.19313712473485062</v>
      </c>
      <c r="H9" s="56">
        <f t="shared" si="0"/>
        <v>0.23105891127096137</v>
      </c>
      <c r="I9" s="56">
        <f t="shared" si="0"/>
        <v>0.27030162412102626</v>
      </c>
      <c r="J9" s="56">
        <f t="shared" si="0"/>
        <v>0.19849459714980175</v>
      </c>
      <c r="K9" s="56">
        <f t="shared" si="0"/>
        <v>0.21154980772232243</v>
      </c>
      <c r="L9" s="56">
        <f t="shared" si="0"/>
        <v>0.31841761246728717</v>
      </c>
      <c r="M9" s="56">
        <f t="shared" si="0"/>
        <v>7.0537273399532655E-2</v>
      </c>
      <c r="N9" s="56">
        <f t="shared" si="0"/>
        <v>0.1070241907731979</v>
      </c>
      <c r="O9" s="56">
        <f t="shared" si="0"/>
        <v>0.14223871366687202</v>
      </c>
      <c r="P9" s="56">
        <f t="shared" si="0"/>
        <v>0.20320304695180907</v>
      </c>
      <c r="Q9" s="56">
        <f t="shared" si="0"/>
        <v>1.2129745516430587E-2</v>
      </c>
      <c r="R9" s="56">
        <f t="shared" si="0"/>
        <v>0.66666666666666663</v>
      </c>
      <c r="S9" s="56">
        <f t="shared" si="0"/>
        <v>0.21319769822075171</v>
      </c>
      <c r="T9" s="56">
        <f t="shared" si="0"/>
        <v>5.5828220863176998E-3</v>
      </c>
      <c r="U9" s="56">
        <f t="shared" si="0"/>
        <v>5.7223667364158771E-2</v>
      </c>
      <c r="V9" s="100"/>
    </row>
    <row r="10" spans="1:22" x14ac:dyDescent="0.25">
      <c r="A10" s="564"/>
      <c r="B10" s="111" t="s">
        <v>38</v>
      </c>
      <c r="C10" s="56">
        <f>C22/C$23</f>
        <v>0.19324893367162677</v>
      </c>
      <c r="D10" s="56">
        <f t="shared" si="0"/>
        <v>0.31342121815589968</v>
      </c>
      <c r="E10" s="56">
        <f t="shared" si="0"/>
        <v>0.16924681273522202</v>
      </c>
      <c r="F10" s="56">
        <f t="shared" si="0"/>
        <v>0.18991977358872622</v>
      </c>
      <c r="G10" s="56">
        <f t="shared" si="0"/>
        <v>0.21890283377486677</v>
      </c>
      <c r="H10" s="56">
        <f t="shared" si="0"/>
        <v>0.14410060326502142</v>
      </c>
      <c r="I10" s="56">
        <f t="shared" si="0"/>
        <v>0.2054137664322736</v>
      </c>
      <c r="J10" s="56">
        <f t="shared" si="0"/>
        <v>0.38633555990019613</v>
      </c>
      <c r="K10" s="56">
        <f t="shared" si="0"/>
        <v>6.5535412625147491E-2</v>
      </c>
      <c r="L10" s="56">
        <f t="shared" si="0"/>
        <v>0.38607486970242461</v>
      </c>
      <c r="M10" s="56">
        <f t="shared" si="0"/>
        <v>0.15491045443341125</v>
      </c>
      <c r="N10" s="56">
        <f t="shared" si="0"/>
        <v>0.34788688030943371</v>
      </c>
      <c r="O10" s="56">
        <f t="shared" si="0"/>
        <v>7.4211502779489248E-3</v>
      </c>
      <c r="P10" s="56">
        <f t="shared" si="0"/>
        <v>0.27093739593574545</v>
      </c>
      <c r="Q10" s="56">
        <f t="shared" si="0"/>
        <v>4.8068476800338336E-2</v>
      </c>
      <c r="R10" s="56">
        <f t="shared" si="0"/>
        <v>0.16666666666666663</v>
      </c>
      <c r="S10" s="56">
        <f t="shared" si="0"/>
        <v>0.16316727698692185</v>
      </c>
      <c r="T10" s="56">
        <f t="shared" si="0"/>
        <v>0</v>
      </c>
      <c r="U10" s="56">
        <f t="shared" si="0"/>
        <v>2.7726165405111514E-2</v>
      </c>
      <c r="V10" s="100"/>
    </row>
    <row r="11" spans="1:22" x14ac:dyDescent="0.25">
      <c r="A11" s="115" t="s">
        <v>1</v>
      </c>
      <c r="B11" s="116" t="s">
        <v>2</v>
      </c>
      <c r="C11" s="56">
        <f t="shared" si="1"/>
        <v>1</v>
      </c>
      <c r="D11" s="56">
        <f t="shared" si="0"/>
        <v>1</v>
      </c>
      <c r="E11" s="56">
        <f t="shared" si="0"/>
        <v>1</v>
      </c>
      <c r="F11" s="56">
        <f t="shared" si="0"/>
        <v>1</v>
      </c>
      <c r="G11" s="56">
        <f t="shared" si="0"/>
        <v>1</v>
      </c>
      <c r="H11" s="56">
        <f t="shared" si="0"/>
        <v>1</v>
      </c>
      <c r="I11" s="56">
        <f t="shared" si="0"/>
        <v>1</v>
      </c>
      <c r="J11" s="56">
        <f t="shared" si="0"/>
        <v>1</v>
      </c>
      <c r="K11" s="56">
        <f t="shared" si="0"/>
        <v>1</v>
      </c>
      <c r="L11" s="56">
        <f t="shared" si="0"/>
        <v>1</v>
      </c>
      <c r="M11" s="56">
        <f t="shared" si="0"/>
        <v>1</v>
      </c>
      <c r="N11" s="56">
        <f t="shared" si="0"/>
        <v>1</v>
      </c>
      <c r="O11" s="56">
        <f t="shared" si="0"/>
        <v>1</v>
      </c>
      <c r="P11" s="56">
        <f t="shared" si="0"/>
        <v>1</v>
      </c>
      <c r="Q11" s="56">
        <f t="shared" si="0"/>
        <v>1</v>
      </c>
      <c r="R11" s="56">
        <f t="shared" si="0"/>
        <v>1</v>
      </c>
      <c r="S11" s="56">
        <f t="shared" si="0"/>
        <v>1</v>
      </c>
      <c r="T11" s="56">
        <f t="shared" si="0"/>
        <v>1</v>
      </c>
      <c r="U11" s="56">
        <f t="shared" si="0"/>
        <v>1</v>
      </c>
      <c r="V11" s="100"/>
    </row>
    <row r="13" spans="1:22" ht="15" customHeight="1" x14ac:dyDescent="0.25">
      <c r="A13" s="559" t="s">
        <v>0</v>
      </c>
      <c r="B13" s="559"/>
      <c r="C13" s="99" t="s">
        <v>1</v>
      </c>
      <c r="D13" s="561" t="s">
        <v>8</v>
      </c>
      <c r="E13" s="561"/>
      <c r="F13" s="561" t="s">
        <v>4</v>
      </c>
      <c r="G13" s="561"/>
      <c r="H13" s="561"/>
      <c r="I13" s="561" t="s">
        <v>11</v>
      </c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2"/>
      <c r="V13" s="100"/>
    </row>
    <row r="14" spans="1:22" ht="96.75" x14ac:dyDescent="0.25">
      <c r="A14" s="559"/>
      <c r="B14" s="559"/>
      <c r="C14" s="101" t="s">
        <v>2</v>
      </c>
      <c r="D14" s="102" t="s">
        <v>9</v>
      </c>
      <c r="E14" s="102" t="s">
        <v>10</v>
      </c>
      <c r="F14" s="102" t="s">
        <v>5</v>
      </c>
      <c r="G14" s="102" t="s">
        <v>6</v>
      </c>
      <c r="H14" s="102" t="s">
        <v>7</v>
      </c>
      <c r="I14" s="102" t="s">
        <v>12</v>
      </c>
      <c r="J14" s="102" t="s">
        <v>13</v>
      </c>
      <c r="K14" s="102" t="s">
        <v>14</v>
      </c>
      <c r="L14" s="102" t="s">
        <v>15</v>
      </c>
      <c r="M14" s="102" t="s">
        <v>16</v>
      </c>
      <c r="N14" s="102" t="s">
        <v>17</v>
      </c>
      <c r="O14" s="102" t="s">
        <v>18</v>
      </c>
      <c r="P14" s="102" t="s">
        <v>19</v>
      </c>
      <c r="Q14" s="102" t="s">
        <v>20</v>
      </c>
      <c r="R14" s="102" t="s">
        <v>21</v>
      </c>
      <c r="S14" s="102" t="s">
        <v>22</v>
      </c>
      <c r="T14" s="102" t="s">
        <v>23</v>
      </c>
      <c r="U14" s="103" t="s">
        <v>24</v>
      </c>
      <c r="V14" s="100"/>
    </row>
    <row r="15" spans="1:22" x14ac:dyDescent="0.25">
      <c r="A15" s="560"/>
      <c r="B15" s="560"/>
      <c r="C15" s="104" t="s">
        <v>3</v>
      </c>
      <c r="D15" s="105" t="s">
        <v>3</v>
      </c>
      <c r="E15" s="105" t="s">
        <v>3</v>
      </c>
      <c r="F15" s="105" t="s">
        <v>3</v>
      </c>
      <c r="G15" s="105" t="s">
        <v>3</v>
      </c>
      <c r="H15" s="105" t="s">
        <v>3</v>
      </c>
      <c r="I15" s="105" t="s">
        <v>3</v>
      </c>
      <c r="J15" s="105" t="s">
        <v>3</v>
      </c>
      <c r="K15" s="105" t="s">
        <v>3</v>
      </c>
      <c r="L15" s="105" t="s">
        <v>3</v>
      </c>
      <c r="M15" s="105" t="s">
        <v>3</v>
      </c>
      <c r="N15" s="105" t="s">
        <v>3</v>
      </c>
      <c r="O15" s="105" t="s">
        <v>3</v>
      </c>
      <c r="P15" s="105" t="s">
        <v>3</v>
      </c>
      <c r="Q15" s="105" t="s">
        <v>3</v>
      </c>
      <c r="R15" s="105" t="s">
        <v>3</v>
      </c>
      <c r="S15" s="105" t="s">
        <v>3</v>
      </c>
      <c r="T15" s="105" t="s">
        <v>3</v>
      </c>
      <c r="U15" s="106" t="s">
        <v>3</v>
      </c>
      <c r="V15" s="100"/>
    </row>
    <row r="16" spans="1:22" ht="15" customHeight="1" x14ac:dyDescent="0.25">
      <c r="A16" s="563" t="s">
        <v>32</v>
      </c>
      <c r="B16" s="107" t="s">
        <v>33</v>
      </c>
      <c r="C16" s="108">
        <v>8737.3685651199976</v>
      </c>
      <c r="D16" s="109">
        <v>3345.1730913399997</v>
      </c>
      <c r="E16" s="109">
        <v>5392.1954737799988</v>
      </c>
      <c r="F16" s="109">
        <v>5985.8084653999995</v>
      </c>
      <c r="G16" s="109">
        <v>2654.09833501</v>
      </c>
      <c r="H16" s="109">
        <v>97.461764709999997</v>
      </c>
      <c r="I16" s="109">
        <v>555.33333330000005</v>
      </c>
      <c r="J16" s="109">
        <v>824.45880574</v>
      </c>
      <c r="K16" s="109">
        <v>0</v>
      </c>
      <c r="L16" s="109">
        <v>58.1</v>
      </c>
      <c r="M16" s="109">
        <v>0</v>
      </c>
      <c r="N16" s="109">
        <v>6364.3646613699993</v>
      </c>
      <c r="O16" s="109">
        <v>0</v>
      </c>
      <c r="P16" s="109">
        <v>0</v>
      </c>
      <c r="Q16" s="109">
        <v>68.41176471</v>
      </c>
      <c r="R16" s="109">
        <v>0</v>
      </c>
      <c r="S16" s="109">
        <v>866.7</v>
      </c>
      <c r="T16" s="109">
        <v>0</v>
      </c>
      <c r="U16" s="110">
        <v>0</v>
      </c>
      <c r="V16" s="100"/>
    </row>
    <row r="17" spans="1:22" x14ac:dyDescent="0.25">
      <c r="A17" s="564"/>
      <c r="B17" s="111" t="s">
        <v>34</v>
      </c>
      <c r="C17" s="112">
        <v>6926.5676470070002</v>
      </c>
      <c r="D17" s="113">
        <v>306.65719802699999</v>
      </c>
      <c r="E17" s="113">
        <v>6619.9104489800002</v>
      </c>
      <c r="F17" s="113">
        <v>4148.1747252000005</v>
      </c>
      <c r="G17" s="113">
        <v>2367.8922712499998</v>
      </c>
      <c r="H17" s="113">
        <v>410.50065055700003</v>
      </c>
      <c r="I17" s="113">
        <v>582.49999997000009</v>
      </c>
      <c r="J17" s="113">
        <v>913.13567648699996</v>
      </c>
      <c r="K17" s="113">
        <v>0</v>
      </c>
      <c r="L17" s="113">
        <v>87.15</v>
      </c>
      <c r="M17" s="113">
        <v>1967.9604989499999</v>
      </c>
      <c r="N17" s="113">
        <v>630.17857140000001</v>
      </c>
      <c r="O17" s="113">
        <v>0</v>
      </c>
      <c r="P17" s="113">
        <v>583.26190473999998</v>
      </c>
      <c r="Q17" s="113">
        <v>68.41176471</v>
      </c>
      <c r="R17" s="113">
        <v>0</v>
      </c>
      <c r="S17" s="113">
        <v>1814.55384615</v>
      </c>
      <c r="T17" s="113">
        <v>72.8</v>
      </c>
      <c r="U17" s="114">
        <v>206.6153846</v>
      </c>
      <c r="V17" s="100"/>
    </row>
    <row r="18" spans="1:22" ht="48" x14ac:dyDescent="0.25">
      <c r="A18" s="564"/>
      <c r="B18" s="111" t="s">
        <v>35</v>
      </c>
      <c r="C18" s="112">
        <v>3205.4001980339999</v>
      </c>
      <c r="D18" s="113">
        <v>960.54353741400007</v>
      </c>
      <c r="E18" s="113">
        <v>2244.8566606200002</v>
      </c>
      <c r="F18" s="113">
        <v>1412.8822751</v>
      </c>
      <c r="G18" s="113">
        <v>1601.2126208100001</v>
      </c>
      <c r="H18" s="113">
        <v>191.30530212400001</v>
      </c>
      <c r="I18" s="113">
        <v>0</v>
      </c>
      <c r="J18" s="113">
        <v>918.30234315399991</v>
      </c>
      <c r="K18" s="113">
        <v>0</v>
      </c>
      <c r="L18" s="113">
        <v>29.05</v>
      </c>
      <c r="M18" s="113">
        <v>0</v>
      </c>
      <c r="N18" s="113">
        <v>1322.9360901700002</v>
      </c>
      <c r="O18" s="113">
        <v>0</v>
      </c>
      <c r="P18" s="113">
        <v>0</v>
      </c>
      <c r="Q18" s="113">
        <v>68.41176471</v>
      </c>
      <c r="R18" s="113">
        <v>0</v>
      </c>
      <c r="S18" s="113">
        <v>866.7</v>
      </c>
      <c r="T18" s="113">
        <v>0</v>
      </c>
      <c r="U18" s="114">
        <v>0</v>
      </c>
      <c r="V18" s="100"/>
    </row>
    <row r="19" spans="1:22" ht="48" x14ac:dyDescent="0.25">
      <c r="A19" s="564"/>
      <c r="B19" s="111" t="s">
        <v>36</v>
      </c>
      <c r="C19" s="112">
        <v>2297.6674648339999</v>
      </c>
      <c r="D19" s="113">
        <v>121.01020408399999</v>
      </c>
      <c r="E19" s="113">
        <v>2176.6572607500002</v>
      </c>
      <c r="F19" s="113">
        <v>1198.4863124000001</v>
      </c>
      <c r="G19" s="113">
        <v>885.87585030699995</v>
      </c>
      <c r="H19" s="113">
        <v>213.305302127</v>
      </c>
      <c r="I19" s="113">
        <v>27.166666670000001</v>
      </c>
      <c r="J19" s="113">
        <v>1127.0778533540001</v>
      </c>
      <c r="K19" s="113">
        <v>0</v>
      </c>
      <c r="L19" s="113">
        <v>444.83260870000004</v>
      </c>
      <c r="M19" s="113">
        <v>0</v>
      </c>
      <c r="N19" s="113">
        <v>630.17857140000001</v>
      </c>
      <c r="O19" s="113">
        <v>0</v>
      </c>
      <c r="P19" s="113">
        <v>0</v>
      </c>
      <c r="Q19" s="113">
        <v>68.41176471</v>
      </c>
      <c r="R19" s="113">
        <v>0</v>
      </c>
      <c r="S19" s="113">
        <v>0</v>
      </c>
      <c r="T19" s="113">
        <v>0</v>
      </c>
      <c r="U19" s="114">
        <v>0</v>
      </c>
      <c r="V19" s="100"/>
    </row>
    <row r="20" spans="1:22" x14ac:dyDescent="0.25">
      <c r="A20" s="564"/>
      <c r="B20" s="111" t="s">
        <v>14</v>
      </c>
      <c r="C20" s="112">
        <v>23955.148973510008</v>
      </c>
      <c r="D20" s="113">
        <v>4670.2403257100004</v>
      </c>
      <c r="E20" s="113">
        <v>19284.908647800003</v>
      </c>
      <c r="F20" s="113">
        <v>18750.698783970005</v>
      </c>
      <c r="G20" s="113">
        <v>4598.7318754800008</v>
      </c>
      <c r="H20" s="113">
        <v>605.71831406000001</v>
      </c>
      <c r="I20" s="113">
        <v>0</v>
      </c>
      <c r="J20" s="113">
        <v>5314.7579364799994</v>
      </c>
      <c r="K20" s="113">
        <v>7139.12171055</v>
      </c>
      <c r="L20" s="113">
        <v>29.05</v>
      </c>
      <c r="M20" s="113">
        <v>0</v>
      </c>
      <c r="N20" s="113">
        <v>1322.9360901700002</v>
      </c>
      <c r="O20" s="113">
        <v>68.666666669999998</v>
      </c>
      <c r="P20" s="113">
        <v>989.02380947000006</v>
      </c>
      <c r="Q20" s="113">
        <v>136.82352942</v>
      </c>
      <c r="R20" s="113">
        <v>0</v>
      </c>
      <c r="S20" s="113">
        <v>8748.1538461500004</v>
      </c>
      <c r="T20" s="113">
        <v>0</v>
      </c>
      <c r="U20" s="114">
        <v>206.6153846</v>
      </c>
      <c r="V20" s="100"/>
    </row>
    <row r="21" spans="1:22" x14ac:dyDescent="0.25">
      <c r="A21" s="564"/>
      <c r="B21" s="111" t="s">
        <v>37</v>
      </c>
      <c r="C21" s="112">
        <v>33049.962868419992</v>
      </c>
      <c r="D21" s="113">
        <v>9388.4681462100016</v>
      </c>
      <c r="E21" s="113">
        <v>23661.494722209987</v>
      </c>
      <c r="F21" s="113">
        <v>26124.041141739996</v>
      </c>
      <c r="G21" s="113">
        <v>5616.8156446500006</v>
      </c>
      <c r="H21" s="113">
        <v>1309.1060820299999</v>
      </c>
      <c r="I21" s="113">
        <v>1747.4999999100003</v>
      </c>
      <c r="J21" s="113">
        <v>4866.0950491000003</v>
      </c>
      <c r="K21" s="113">
        <v>3552.5559211</v>
      </c>
      <c r="L21" s="113">
        <v>3230.0282609000014</v>
      </c>
      <c r="M21" s="113">
        <v>916.56133054999998</v>
      </c>
      <c r="N21" s="113">
        <v>2015.6936089399999</v>
      </c>
      <c r="O21" s="113">
        <v>153.33333334</v>
      </c>
      <c r="P21" s="113">
        <v>1394.7857142</v>
      </c>
      <c r="Q21" s="113">
        <v>205.23529413</v>
      </c>
      <c r="R21" s="113">
        <v>8700.6666640000021</v>
      </c>
      <c r="S21" s="113">
        <v>5768.2769230499998</v>
      </c>
      <c r="T21" s="113">
        <v>72.8</v>
      </c>
      <c r="U21" s="114">
        <v>426.43076919999999</v>
      </c>
      <c r="V21" s="100"/>
    </row>
    <row r="22" spans="1:22" x14ac:dyDescent="0.25">
      <c r="A22" s="564"/>
      <c r="B22" s="111" t="s">
        <v>38</v>
      </c>
      <c r="C22" s="112">
        <v>33858.372671539983</v>
      </c>
      <c r="D22" s="113">
        <v>9141.9495327900004</v>
      </c>
      <c r="E22" s="113">
        <v>24716.423138749989</v>
      </c>
      <c r="F22" s="113">
        <v>26675.810389600003</v>
      </c>
      <c r="G22" s="113">
        <v>6366.1342328299997</v>
      </c>
      <c r="H22" s="113">
        <v>816.42804911000007</v>
      </c>
      <c r="I22" s="113">
        <v>1327.9999999600004</v>
      </c>
      <c r="J22" s="113">
        <v>9471.0162509000002</v>
      </c>
      <c r="K22" s="113">
        <v>1100.53618422</v>
      </c>
      <c r="L22" s="113">
        <v>3916.3434783000007</v>
      </c>
      <c r="M22" s="113">
        <v>2012.9064448999993</v>
      </c>
      <c r="N22" s="113">
        <v>6552.1015034799993</v>
      </c>
      <c r="O22" s="113">
        <v>8</v>
      </c>
      <c r="P22" s="113">
        <v>1859.7142856</v>
      </c>
      <c r="Q22" s="113">
        <v>813.31862742999988</v>
      </c>
      <c r="R22" s="113">
        <v>2175.1666660000001</v>
      </c>
      <c r="S22" s="113">
        <v>4414.6538461500004</v>
      </c>
      <c r="T22" s="113">
        <v>0</v>
      </c>
      <c r="U22" s="114">
        <v>206.6153846</v>
      </c>
      <c r="V22" s="100"/>
    </row>
    <row r="23" spans="1:22" x14ac:dyDescent="0.25">
      <c r="A23" s="115" t="s">
        <v>1</v>
      </c>
      <c r="B23" s="116" t="s">
        <v>2</v>
      </c>
      <c r="C23" s="117">
        <v>175205.99999311223</v>
      </c>
      <c r="D23" s="118">
        <v>29168.253465987997</v>
      </c>
      <c r="E23" s="118">
        <v>146037.74652712408</v>
      </c>
      <c r="F23" s="118">
        <v>140458.30976697995</v>
      </c>
      <c r="G23" s="118">
        <v>29082.009232357981</v>
      </c>
      <c r="H23" s="118">
        <v>5665.6809937740045</v>
      </c>
      <c r="I23" s="118">
        <v>6464.9999998800058</v>
      </c>
      <c r="J23" s="118">
        <v>24514.999999862015</v>
      </c>
      <c r="K23" s="118">
        <v>16793.00000009</v>
      </c>
      <c r="L23" s="118">
        <v>10144.000000099995</v>
      </c>
      <c r="M23" s="118">
        <v>12993.999999949994</v>
      </c>
      <c r="N23" s="118">
        <v>18833.999999229993</v>
      </c>
      <c r="O23" s="118">
        <v>1078.0000000500002</v>
      </c>
      <c r="P23" s="118">
        <v>6863.9999996199986</v>
      </c>
      <c r="Q23" s="118">
        <v>16919.999999340009</v>
      </c>
      <c r="R23" s="118">
        <v>13050.999996000004</v>
      </c>
      <c r="S23" s="118">
        <v>27055.999999950007</v>
      </c>
      <c r="T23" s="118">
        <v>13039.999999000003</v>
      </c>
      <c r="U23" s="119">
        <v>7452.0000000399978</v>
      </c>
      <c r="V23" s="100"/>
    </row>
  </sheetData>
  <mergeCells count="10">
    <mergeCell ref="A1:B3"/>
    <mergeCell ref="D1:E1"/>
    <mergeCell ref="F1:H1"/>
    <mergeCell ref="I1:U1"/>
    <mergeCell ref="A4:A10"/>
    <mergeCell ref="A13:B15"/>
    <mergeCell ref="D13:E13"/>
    <mergeCell ref="F13:H13"/>
    <mergeCell ref="I13:U13"/>
    <mergeCell ref="A16:A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I5" sqref="I5"/>
    </sheetView>
  </sheetViews>
  <sheetFormatPr defaultRowHeight="15" x14ac:dyDescent="0.25"/>
  <cols>
    <col min="1" max="1" width="17.7109375" customWidth="1"/>
    <col min="2" max="2" width="27.42578125" customWidth="1"/>
  </cols>
  <sheetData>
    <row r="1" spans="1:22" x14ac:dyDescent="0.25">
      <c r="A1" s="567" t="s">
        <v>0</v>
      </c>
      <c r="B1" s="567"/>
      <c r="C1" s="120" t="s">
        <v>1</v>
      </c>
      <c r="D1" s="569" t="s">
        <v>8</v>
      </c>
      <c r="E1" s="569"/>
      <c r="F1" s="569" t="s">
        <v>4</v>
      </c>
      <c r="G1" s="569"/>
      <c r="H1" s="569"/>
      <c r="I1" s="569" t="s">
        <v>11</v>
      </c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70"/>
      <c r="V1" s="121"/>
    </row>
    <row r="2" spans="1:22" ht="96.75" x14ac:dyDescent="0.25">
      <c r="A2" s="567"/>
      <c r="B2" s="567"/>
      <c r="C2" s="122" t="s">
        <v>2</v>
      </c>
      <c r="D2" s="123" t="s">
        <v>9</v>
      </c>
      <c r="E2" s="123" t="s">
        <v>10</v>
      </c>
      <c r="F2" s="123" t="s">
        <v>5</v>
      </c>
      <c r="G2" s="123" t="s">
        <v>6</v>
      </c>
      <c r="H2" s="123" t="s">
        <v>7</v>
      </c>
      <c r="I2" s="123" t="s">
        <v>12</v>
      </c>
      <c r="J2" s="123" t="s">
        <v>13</v>
      </c>
      <c r="K2" s="123" t="s">
        <v>14</v>
      </c>
      <c r="L2" s="123" t="s">
        <v>15</v>
      </c>
      <c r="M2" s="123" t="s">
        <v>16</v>
      </c>
      <c r="N2" s="123" t="s">
        <v>17</v>
      </c>
      <c r="O2" s="123" t="s">
        <v>18</v>
      </c>
      <c r="P2" s="123" t="s">
        <v>19</v>
      </c>
      <c r="Q2" s="123" t="s">
        <v>20</v>
      </c>
      <c r="R2" s="123" t="s">
        <v>21</v>
      </c>
      <c r="S2" s="123" t="s">
        <v>22</v>
      </c>
      <c r="T2" s="123" t="s">
        <v>23</v>
      </c>
      <c r="U2" s="124" t="s">
        <v>24</v>
      </c>
      <c r="V2" s="121"/>
    </row>
    <row r="3" spans="1:22" x14ac:dyDescent="0.25">
      <c r="A3" s="568"/>
      <c r="B3" s="568"/>
      <c r="C3" s="125" t="s">
        <v>25</v>
      </c>
      <c r="D3" s="125" t="s">
        <v>25</v>
      </c>
      <c r="E3" s="125" t="s">
        <v>25</v>
      </c>
      <c r="F3" s="125" t="s">
        <v>25</v>
      </c>
      <c r="G3" s="125" t="s">
        <v>25</v>
      </c>
      <c r="H3" s="125" t="s">
        <v>25</v>
      </c>
      <c r="I3" s="125" t="s">
        <v>25</v>
      </c>
      <c r="J3" s="125" t="s">
        <v>25</v>
      </c>
      <c r="K3" s="125" t="s">
        <v>25</v>
      </c>
      <c r="L3" s="125" t="s">
        <v>25</v>
      </c>
      <c r="M3" s="125" t="s">
        <v>25</v>
      </c>
      <c r="N3" s="125" t="s">
        <v>25</v>
      </c>
      <c r="O3" s="125" t="s">
        <v>25</v>
      </c>
      <c r="P3" s="125" t="s">
        <v>25</v>
      </c>
      <c r="Q3" s="125" t="s">
        <v>25</v>
      </c>
      <c r="R3" s="125" t="s">
        <v>25</v>
      </c>
      <c r="S3" s="125" t="s">
        <v>25</v>
      </c>
      <c r="T3" s="125" t="s">
        <v>25</v>
      </c>
      <c r="U3" s="125" t="s">
        <v>25</v>
      </c>
      <c r="V3" s="121"/>
    </row>
    <row r="4" spans="1:22" ht="24" x14ac:dyDescent="0.25">
      <c r="A4" s="565" t="s">
        <v>39</v>
      </c>
      <c r="B4" s="128" t="s">
        <v>40</v>
      </c>
      <c r="C4" s="56">
        <f>C15/C$21</f>
        <v>0.17363303606375891</v>
      </c>
      <c r="D4" s="56">
        <f t="shared" ref="D4:U10" si="0">D15/D$21</f>
        <v>0.2331549237903828</v>
      </c>
      <c r="E4" s="56">
        <f t="shared" si="0"/>
        <v>0.16174467466904405</v>
      </c>
      <c r="F4" s="56">
        <f t="shared" si="0"/>
        <v>0.16995351505776046</v>
      </c>
      <c r="G4" s="56">
        <f t="shared" si="0"/>
        <v>0.1935410692299899</v>
      </c>
      <c r="H4" s="56">
        <f t="shared" si="0"/>
        <v>0.16266413344604932</v>
      </c>
      <c r="I4" s="56">
        <f t="shared" si="0"/>
        <v>0.46731116265832551</v>
      </c>
      <c r="J4" s="56">
        <f t="shared" si="0"/>
        <v>0.31661755054883495</v>
      </c>
      <c r="K4" s="56">
        <f t="shared" si="0"/>
        <v>0.23225451080683004</v>
      </c>
      <c r="L4" s="56">
        <f t="shared" si="0"/>
        <v>0.34795059834041875</v>
      </c>
      <c r="M4" s="56">
        <f t="shared" si="0"/>
        <v>7.0537273399532655E-2</v>
      </c>
      <c r="N4" s="56">
        <f t="shared" si="0"/>
        <v>0.17062078180425713</v>
      </c>
      <c r="O4" s="56">
        <f t="shared" si="0"/>
        <v>0.77179962894379406</v>
      </c>
      <c r="P4" s="56">
        <f t="shared" si="0"/>
        <v>7.6354201354751572E-2</v>
      </c>
      <c r="Q4" s="56">
        <f t="shared" si="0"/>
        <v>8.0864970109537238E-3</v>
      </c>
      <c r="R4" s="56">
        <f t="shared" si="0"/>
        <v>8.3333333333333315E-2</v>
      </c>
      <c r="S4" s="56">
        <f t="shared" si="0"/>
        <v>0.131133716963208</v>
      </c>
      <c r="T4" s="56">
        <f t="shared" si="0"/>
        <v>0.14955167531821711</v>
      </c>
      <c r="U4" s="56">
        <f t="shared" si="0"/>
        <v>0</v>
      </c>
      <c r="V4" s="121"/>
    </row>
    <row r="5" spans="1:22" ht="24" x14ac:dyDescent="0.25">
      <c r="A5" s="566"/>
      <c r="B5" s="132" t="s">
        <v>41</v>
      </c>
      <c r="C5" s="56">
        <f t="shared" ref="C5:R10" si="1">C16/C$21</f>
        <v>0.67456460981601185</v>
      </c>
      <c r="D5" s="56">
        <f t="shared" si="1"/>
        <v>0.77729469538741336</v>
      </c>
      <c r="E5" s="56">
        <f t="shared" si="1"/>
        <v>0.65404623531498784</v>
      </c>
      <c r="F5" s="56">
        <f t="shared" si="1"/>
        <v>0.68500341766955231</v>
      </c>
      <c r="G5" s="56">
        <f t="shared" si="1"/>
        <v>0.63796088473525647</v>
      </c>
      <c r="H5" s="56">
        <f t="shared" si="1"/>
        <v>0.60366272938988275</v>
      </c>
      <c r="I5" s="56">
        <f t="shared" si="1"/>
        <v>0.7381026037739471</v>
      </c>
      <c r="J5" s="56">
        <f t="shared" si="1"/>
        <v>0.77458388889556984</v>
      </c>
      <c r="K5" s="56">
        <f t="shared" si="1"/>
        <v>0.64990758210394262</v>
      </c>
      <c r="L5" s="56">
        <f t="shared" si="1"/>
        <v>0.57007333527632076</v>
      </c>
      <c r="M5" s="56">
        <f t="shared" si="1"/>
        <v>0.7607163645327103</v>
      </c>
      <c r="N5" s="56">
        <f t="shared" si="1"/>
        <v>0.61556387783550959</v>
      </c>
      <c r="O5" s="56">
        <f t="shared" si="1"/>
        <v>0.76437847866584518</v>
      </c>
      <c r="P5" s="56">
        <f t="shared" si="1"/>
        <v>0.55049464424230599</v>
      </c>
      <c r="Q5" s="56">
        <f t="shared" si="1"/>
        <v>0.33557832707160046</v>
      </c>
      <c r="R5" s="56">
        <f t="shared" si="1"/>
        <v>1</v>
      </c>
      <c r="S5" s="56">
        <f t="shared" si="0"/>
        <v>0.74577031115047632</v>
      </c>
      <c r="T5" s="56">
        <f t="shared" si="0"/>
        <v>0.63559462010242285</v>
      </c>
      <c r="U5" s="56">
        <f t="shared" si="0"/>
        <v>0.59778761228879373</v>
      </c>
      <c r="V5" s="121"/>
    </row>
    <row r="6" spans="1:22" ht="24" x14ac:dyDescent="0.25">
      <c r="A6" s="566"/>
      <c r="B6" s="132" t="s">
        <v>42</v>
      </c>
      <c r="C6" s="56">
        <f t="shared" si="1"/>
        <v>0.42959664489585903</v>
      </c>
      <c r="D6" s="56">
        <f t="shared" si="0"/>
        <v>0.54616721668694501</v>
      </c>
      <c r="E6" s="56">
        <f t="shared" si="0"/>
        <v>0.40631389734917661</v>
      </c>
      <c r="F6" s="56">
        <f t="shared" si="0"/>
        <v>0.42026653885783272</v>
      </c>
      <c r="G6" s="56">
        <f t="shared" si="0"/>
        <v>0.44531992204965493</v>
      </c>
      <c r="H6" s="56">
        <f t="shared" si="0"/>
        <v>0.58019221030733525</v>
      </c>
      <c r="I6" s="56">
        <f t="shared" si="0"/>
        <v>0.70213972672300928</v>
      </c>
      <c r="J6" s="56">
        <f t="shared" si="0"/>
        <v>0.56481146949185979</v>
      </c>
      <c r="K6" s="56">
        <f t="shared" si="0"/>
        <v>0.38574069082744494</v>
      </c>
      <c r="L6" s="56">
        <f t="shared" si="0"/>
        <v>0.67585486387346416</v>
      </c>
      <c r="M6" s="56">
        <f t="shared" si="0"/>
        <v>0.4543544325744745</v>
      </c>
      <c r="N6" s="56">
        <f t="shared" si="0"/>
        <v>0.50498398752568974</v>
      </c>
      <c r="O6" s="56">
        <f t="shared" si="0"/>
        <v>0.5244279529997945</v>
      </c>
      <c r="P6" s="56">
        <f t="shared" si="0"/>
        <v>7.6354201354751572E-2</v>
      </c>
      <c r="Q6" s="56">
        <f t="shared" si="0"/>
        <v>9.2093705095199818E-2</v>
      </c>
      <c r="R6" s="56">
        <f t="shared" si="0"/>
        <v>0.49999999999999994</v>
      </c>
      <c r="S6" s="56">
        <f t="shared" si="0"/>
        <v>0.26526691079476866</v>
      </c>
      <c r="T6" s="56">
        <f t="shared" si="0"/>
        <v>0.59820670127286857</v>
      </c>
      <c r="U6" s="56">
        <f t="shared" si="0"/>
        <v>0.53449103530577335</v>
      </c>
      <c r="V6" s="121"/>
    </row>
    <row r="7" spans="1:22" x14ac:dyDescent="0.25">
      <c r="A7" s="566"/>
      <c r="B7" s="132" t="s">
        <v>43</v>
      </c>
      <c r="C7" s="56">
        <f t="shared" si="1"/>
        <v>0.76314063479396421</v>
      </c>
      <c r="D7" s="56">
        <f t="shared" si="0"/>
        <v>0.89146280220611895</v>
      </c>
      <c r="E7" s="56">
        <f t="shared" si="0"/>
        <v>0.73751073024262648</v>
      </c>
      <c r="F7" s="56">
        <f t="shared" si="0"/>
        <v>0.75889198819675996</v>
      </c>
      <c r="G7" s="56">
        <f t="shared" si="0"/>
        <v>0.77810759007953978</v>
      </c>
      <c r="H7" s="56">
        <f t="shared" si="0"/>
        <v>0.79164357878651714</v>
      </c>
      <c r="I7" s="56">
        <f t="shared" si="0"/>
        <v>0.87393658157538601</v>
      </c>
      <c r="J7" s="56">
        <f t="shared" si="0"/>
        <v>0.91921948691992073</v>
      </c>
      <c r="K7" s="56">
        <f t="shared" si="0"/>
        <v>0.76774548919316998</v>
      </c>
      <c r="L7" s="56">
        <f t="shared" si="0"/>
        <v>0.78360478672334855</v>
      </c>
      <c r="M7" s="56">
        <f t="shared" si="0"/>
        <v>0.67980216040741825</v>
      </c>
      <c r="N7" s="56">
        <f t="shared" si="0"/>
        <v>0.86283884288650259</v>
      </c>
      <c r="O7" s="56">
        <f t="shared" si="0"/>
        <v>0.49041434755610308</v>
      </c>
      <c r="P7" s="56">
        <f t="shared" si="0"/>
        <v>0.31403665778982143</v>
      </c>
      <c r="Q7" s="56">
        <f t="shared" si="0"/>
        <v>0.38454781440270686</v>
      </c>
      <c r="R7" s="56">
        <f t="shared" si="0"/>
        <v>1</v>
      </c>
      <c r="S7" s="56">
        <f t="shared" si="0"/>
        <v>0.91793601874245634</v>
      </c>
      <c r="T7" s="56">
        <f t="shared" si="0"/>
        <v>0.65792590844769361</v>
      </c>
      <c r="U7" s="56">
        <f t="shared" si="0"/>
        <v>0.52867220451675467</v>
      </c>
      <c r="V7" s="121"/>
    </row>
    <row r="8" spans="1:22" x14ac:dyDescent="0.25">
      <c r="A8" s="566"/>
      <c r="B8" s="132" t="s">
        <v>44</v>
      </c>
      <c r="C8" s="56">
        <f t="shared" si="1"/>
        <v>3.9046473701065848E-4</v>
      </c>
      <c r="D8" s="56">
        <f t="shared" si="0"/>
        <v>0</v>
      </c>
      <c r="E8" s="56">
        <f t="shared" si="0"/>
        <v>4.6845261815440061E-4</v>
      </c>
      <c r="F8" s="56">
        <f t="shared" si="0"/>
        <v>0</v>
      </c>
      <c r="G8" s="56">
        <f t="shared" si="0"/>
        <v>0</v>
      </c>
      <c r="H8" s="56">
        <f t="shared" si="0"/>
        <v>1.2074764672627603E-2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6">
        <f t="shared" si="0"/>
        <v>0</v>
      </c>
      <c r="Q8" s="56">
        <f t="shared" si="0"/>
        <v>4.0432485054768619E-3</v>
      </c>
      <c r="R8" s="56">
        <f t="shared" si="0"/>
        <v>0</v>
      </c>
      <c r="S8" s="56">
        <f t="shared" si="0"/>
        <v>0</v>
      </c>
      <c r="T8" s="56">
        <f t="shared" si="0"/>
        <v>0</v>
      </c>
      <c r="U8" s="56">
        <f t="shared" si="0"/>
        <v>0</v>
      </c>
      <c r="V8" s="121"/>
    </row>
    <row r="9" spans="1:22" ht="24" x14ac:dyDescent="0.25">
      <c r="A9" s="566"/>
      <c r="B9" s="132" t="s">
        <v>45</v>
      </c>
      <c r="C9" s="56">
        <f t="shared" si="1"/>
        <v>0.14082635921798906</v>
      </c>
      <c r="D9" s="56">
        <f t="shared" si="0"/>
        <v>4.3209894081236475E-2</v>
      </c>
      <c r="E9" s="56">
        <f t="shared" si="0"/>
        <v>0.16032338560516193</v>
      </c>
      <c r="F9" s="56">
        <f t="shared" si="0"/>
        <v>0.13493113386300654</v>
      </c>
      <c r="G9" s="56">
        <f t="shared" si="0"/>
        <v>0.18188472317729612</v>
      </c>
      <c r="H9" s="56">
        <f t="shared" si="0"/>
        <v>7.6222239946894185E-2</v>
      </c>
      <c r="I9" s="56">
        <f t="shared" si="0"/>
        <v>0</v>
      </c>
      <c r="J9" s="56">
        <f t="shared" si="0"/>
        <v>6.5769087339019996E-2</v>
      </c>
      <c r="K9" s="56">
        <f t="shared" si="0"/>
        <v>0.17419088310512254</v>
      </c>
      <c r="L9" s="56">
        <f t="shared" si="0"/>
        <v>0.1668158945961474</v>
      </c>
      <c r="M9" s="56">
        <f t="shared" si="0"/>
        <v>9.1291134851051628E-2</v>
      </c>
      <c r="N9" s="56">
        <f t="shared" si="0"/>
        <v>6.6919249381518969E-2</v>
      </c>
      <c r="O9" s="56">
        <f t="shared" si="0"/>
        <v>0.12739641311097416</v>
      </c>
      <c r="P9" s="56">
        <f t="shared" si="0"/>
        <v>0.34729159729049702</v>
      </c>
      <c r="Q9" s="56">
        <f t="shared" si="0"/>
        <v>0.5435747230294774</v>
      </c>
      <c r="R9" s="56">
        <f t="shared" si="0"/>
        <v>0</v>
      </c>
      <c r="S9" s="56">
        <f t="shared" si="0"/>
        <v>4.7030944365477202E-2</v>
      </c>
      <c r="T9" s="56">
        <f t="shared" si="0"/>
        <v>8.0358659745426261E-2</v>
      </c>
      <c r="U9" s="56">
        <f t="shared" si="0"/>
        <v>0.26282320291861078</v>
      </c>
      <c r="V9" s="121"/>
    </row>
    <row r="10" spans="1:22" x14ac:dyDescent="0.25">
      <c r="A10" s="136" t="s">
        <v>1</v>
      </c>
      <c r="B10" s="137" t="s">
        <v>2</v>
      </c>
      <c r="C10" s="56">
        <f t="shared" si="1"/>
        <v>1</v>
      </c>
      <c r="D10" s="56">
        <f t="shared" si="0"/>
        <v>1</v>
      </c>
      <c r="E10" s="56">
        <f t="shared" si="0"/>
        <v>1</v>
      </c>
      <c r="F10" s="56">
        <f t="shared" si="0"/>
        <v>1</v>
      </c>
      <c r="G10" s="56">
        <f t="shared" si="0"/>
        <v>1</v>
      </c>
      <c r="H10" s="56">
        <f t="shared" si="0"/>
        <v>1</v>
      </c>
      <c r="I10" s="56">
        <f t="shared" si="0"/>
        <v>1</v>
      </c>
      <c r="J10" s="56">
        <f t="shared" si="0"/>
        <v>1</v>
      </c>
      <c r="K10" s="56">
        <f t="shared" si="0"/>
        <v>1</v>
      </c>
      <c r="L10" s="56">
        <f t="shared" si="0"/>
        <v>1</v>
      </c>
      <c r="M10" s="56">
        <f t="shared" si="0"/>
        <v>1</v>
      </c>
      <c r="N10" s="56">
        <f t="shared" si="0"/>
        <v>1</v>
      </c>
      <c r="O10" s="56">
        <f t="shared" si="0"/>
        <v>1</v>
      </c>
      <c r="P10" s="56">
        <f t="shared" si="0"/>
        <v>1</v>
      </c>
      <c r="Q10" s="56">
        <f t="shared" si="0"/>
        <v>1</v>
      </c>
      <c r="R10" s="56">
        <f t="shared" si="0"/>
        <v>1</v>
      </c>
      <c r="S10" s="56">
        <f t="shared" si="0"/>
        <v>1</v>
      </c>
      <c r="T10" s="56">
        <f t="shared" si="0"/>
        <v>1</v>
      </c>
      <c r="U10" s="56">
        <f t="shared" si="0"/>
        <v>1</v>
      </c>
      <c r="V10" s="121"/>
    </row>
    <row r="12" spans="1:22" x14ac:dyDescent="0.25">
      <c r="A12" s="567" t="s">
        <v>0</v>
      </c>
      <c r="B12" s="567"/>
      <c r="C12" s="120" t="s">
        <v>1</v>
      </c>
      <c r="D12" s="569" t="s">
        <v>8</v>
      </c>
      <c r="E12" s="569"/>
      <c r="F12" s="569" t="s">
        <v>4</v>
      </c>
      <c r="G12" s="569"/>
      <c r="H12" s="569"/>
      <c r="I12" s="569" t="s">
        <v>11</v>
      </c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70"/>
      <c r="V12" s="121"/>
    </row>
    <row r="13" spans="1:22" ht="96.75" x14ac:dyDescent="0.25">
      <c r="A13" s="567"/>
      <c r="B13" s="567"/>
      <c r="C13" s="122" t="s">
        <v>2</v>
      </c>
      <c r="D13" s="123" t="s">
        <v>9</v>
      </c>
      <c r="E13" s="123" t="s">
        <v>10</v>
      </c>
      <c r="F13" s="123" t="s">
        <v>5</v>
      </c>
      <c r="G13" s="123" t="s">
        <v>6</v>
      </c>
      <c r="H13" s="123" t="s">
        <v>7</v>
      </c>
      <c r="I13" s="123" t="s">
        <v>12</v>
      </c>
      <c r="J13" s="123" t="s">
        <v>13</v>
      </c>
      <c r="K13" s="123" t="s">
        <v>14</v>
      </c>
      <c r="L13" s="123" t="s">
        <v>15</v>
      </c>
      <c r="M13" s="123" t="s">
        <v>16</v>
      </c>
      <c r="N13" s="123" t="s">
        <v>17</v>
      </c>
      <c r="O13" s="123" t="s">
        <v>18</v>
      </c>
      <c r="P13" s="123" t="s">
        <v>19</v>
      </c>
      <c r="Q13" s="123" t="s">
        <v>20</v>
      </c>
      <c r="R13" s="123" t="s">
        <v>21</v>
      </c>
      <c r="S13" s="123" t="s">
        <v>22</v>
      </c>
      <c r="T13" s="123" t="s">
        <v>23</v>
      </c>
      <c r="U13" s="124" t="s">
        <v>24</v>
      </c>
      <c r="V13" s="121"/>
    </row>
    <row r="14" spans="1:22" x14ac:dyDescent="0.25">
      <c r="A14" s="568"/>
      <c r="B14" s="568"/>
      <c r="C14" s="125" t="s">
        <v>3</v>
      </c>
      <c r="D14" s="126" t="s">
        <v>3</v>
      </c>
      <c r="E14" s="126" t="s">
        <v>3</v>
      </c>
      <c r="F14" s="126" t="s">
        <v>3</v>
      </c>
      <c r="G14" s="126" t="s">
        <v>3</v>
      </c>
      <c r="H14" s="126" t="s">
        <v>3</v>
      </c>
      <c r="I14" s="126" t="s">
        <v>3</v>
      </c>
      <c r="J14" s="126" t="s">
        <v>3</v>
      </c>
      <c r="K14" s="126" t="s">
        <v>3</v>
      </c>
      <c r="L14" s="126" t="s">
        <v>3</v>
      </c>
      <c r="M14" s="126" t="s">
        <v>3</v>
      </c>
      <c r="N14" s="126" t="s">
        <v>3</v>
      </c>
      <c r="O14" s="126" t="s">
        <v>3</v>
      </c>
      <c r="P14" s="126" t="s">
        <v>3</v>
      </c>
      <c r="Q14" s="126" t="s">
        <v>3</v>
      </c>
      <c r="R14" s="126" t="s">
        <v>3</v>
      </c>
      <c r="S14" s="126" t="s">
        <v>3</v>
      </c>
      <c r="T14" s="126" t="s">
        <v>3</v>
      </c>
      <c r="U14" s="127" t="s">
        <v>3</v>
      </c>
      <c r="V14" s="121"/>
    </row>
    <row r="15" spans="1:22" ht="24" x14ac:dyDescent="0.25">
      <c r="A15" s="565" t="s">
        <v>39</v>
      </c>
      <c r="B15" s="128" t="s">
        <v>40</v>
      </c>
      <c r="C15" s="129">
        <v>30421.549715391</v>
      </c>
      <c r="D15" s="130">
        <v>6800.7219139610006</v>
      </c>
      <c r="E15" s="130">
        <v>23620.827801430001</v>
      </c>
      <c r="F15" s="130">
        <v>23871.383463970011</v>
      </c>
      <c r="G15" s="130">
        <v>5628.5631621870016</v>
      </c>
      <c r="H15" s="130">
        <v>921.60308923399998</v>
      </c>
      <c r="I15" s="130">
        <v>3021.1666665299999</v>
      </c>
      <c r="J15" s="130">
        <v>7761.8792516610001</v>
      </c>
      <c r="K15" s="130">
        <v>3900.25</v>
      </c>
      <c r="L15" s="130">
        <v>3529.610869600001</v>
      </c>
      <c r="M15" s="130">
        <v>916.56133054999998</v>
      </c>
      <c r="N15" s="130">
        <v>3213.4718043699995</v>
      </c>
      <c r="O15" s="130">
        <v>832.00000004000015</v>
      </c>
      <c r="P15" s="130">
        <v>524.09523807000005</v>
      </c>
      <c r="Q15" s="130">
        <v>136.82352942</v>
      </c>
      <c r="R15" s="130">
        <v>1087.583333</v>
      </c>
      <c r="S15" s="130">
        <v>3547.9538461500001</v>
      </c>
      <c r="T15" s="130">
        <v>1950.1538459999999</v>
      </c>
      <c r="U15" s="131">
        <v>0</v>
      </c>
      <c r="V15" s="121"/>
    </row>
    <row r="16" spans="1:22" ht="24" x14ac:dyDescent="0.25">
      <c r="A16" s="566"/>
      <c r="B16" s="132" t="s">
        <v>41</v>
      </c>
      <c r="C16" s="133">
        <v>118187.76702277793</v>
      </c>
      <c r="D16" s="134">
        <v>22672.328692828003</v>
      </c>
      <c r="E16" s="134">
        <v>95515.438329949946</v>
      </c>
      <c r="F16" s="134">
        <v>96214.422230469921</v>
      </c>
      <c r="G16" s="134">
        <v>18553.184339753996</v>
      </c>
      <c r="H16" s="134">
        <v>3420.1604525539988</v>
      </c>
      <c r="I16" s="134">
        <v>4771.8333333099999</v>
      </c>
      <c r="J16" s="134">
        <v>18988.924036168013</v>
      </c>
      <c r="K16" s="134">
        <v>10913.89802633</v>
      </c>
      <c r="L16" s="134">
        <v>5782.8239131000028</v>
      </c>
      <c r="M16" s="134">
        <v>9884.7484406999974</v>
      </c>
      <c r="N16" s="134">
        <v>11593.530074679999</v>
      </c>
      <c r="O16" s="134">
        <v>824.00000004000015</v>
      </c>
      <c r="P16" s="134">
        <v>3778.5952378699994</v>
      </c>
      <c r="Q16" s="134">
        <v>5677.985293830001</v>
      </c>
      <c r="R16" s="134">
        <v>13050.999996000004</v>
      </c>
      <c r="S16" s="134">
        <v>20177.561538450005</v>
      </c>
      <c r="T16" s="134">
        <v>8288.1538455000009</v>
      </c>
      <c r="U16" s="135">
        <v>4454.7132868000008</v>
      </c>
      <c r="V16" s="121"/>
    </row>
    <row r="17" spans="1:22" ht="24" x14ac:dyDescent="0.25">
      <c r="A17" s="566"/>
      <c r="B17" s="132" t="s">
        <v>42</v>
      </c>
      <c r="C17" s="133">
        <v>75267.909762664916</v>
      </c>
      <c r="D17" s="134">
        <v>15930.743811138002</v>
      </c>
      <c r="E17" s="134">
        <v>59337.165951526964</v>
      </c>
      <c r="F17" s="134">
        <v>59029.927699589985</v>
      </c>
      <c r="G17" s="134">
        <v>12950.798084401002</v>
      </c>
      <c r="H17" s="134">
        <v>3287.1839786739993</v>
      </c>
      <c r="I17" s="134">
        <v>4539.3333331800022</v>
      </c>
      <c r="J17" s="134">
        <v>13846.353174515007</v>
      </c>
      <c r="K17" s="134">
        <v>6477.7434211</v>
      </c>
      <c r="L17" s="134">
        <v>6855.8717392000026</v>
      </c>
      <c r="M17" s="134">
        <v>5903.881496850001</v>
      </c>
      <c r="N17" s="134">
        <v>9510.8684206699982</v>
      </c>
      <c r="O17" s="134">
        <v>565.33333335999998</v>
      </c>
      <c r="P17" s="134">
        <v>524.09523807000005</v>
      </c>
      <c r="Q17" s="134">
        <v>1558.2254901499998</v>
      </c>
      <c r="R17" s="134">
        <v>6525.4999980000011</v>
      </c>
      <c r="S17" s="134">
        <v>7177.0615384499997</v>
      </c>
      <c r="T17" s="134">
        <v>7800.6153840000015</v>
      </c>
      <c r="U17" s="135">
        <v>3983.0271951200011</v>
      </c>
      <c r="V17" s="121"/>
    </row>
    <row r="18" spans="1:22" x14ac:dyDescent="0.25">
      <c r="A18" s="566"/>
      <c r="B18" s="132" t="s">
        <v>43</v>
      </c>
      <c r="C18" s="133">
        <v>133706.81805445495</v>
      </c>
      <c r="D18" s="134">
        <v>26002.412970248002</v>
      </c>
      <c r="E18" s="134">
        <v>107704.40508420687</v>
      </c>
      <c r="F18" s="134">
        <v>106592.68595781981</v>
      </c>
      <c r="G18" s="134">
        <v>22628.932118460994</v>
      </c>
      <c r="H18" s="134">
        <v>4485.1999781740042</v>
      </c>
      <c r="I18" s="134">
        <v>5649.9999997800032</v>
      </c>
      <c r="J18" s="134">
        <v>22534.665721715017</v>
      </c>
      <c r="K18" s="134">
        <v>12892.75000009</v>
      </c>
      <c r="L18" s="134">
        <v>7948.8869566000049</v>
      </c>
      <c r="M18" s="134">
        <v>8833.3492722999981</v>
      </c>
      <c r="N18" s="134">
        <v>16250.706766259997</v>
      </c>
      <c r="O18" s="134">
        <v>528.66666668999994</v>
      </c>
      <c r="P18" s="134">
        <v>2155.54761895</v>
      </c>
      <c r="Q18" s="134">
        <v>6506.5490194400018</v>
      </c>
      <c r="R18" s="134">
        <v>13050.999996000004</v>
      </c>
      <c r="S18" s="134">
        <v>24835.676923050007</v>
      </c>
      <c r="T18" s="134">
        <v>8579.3538455000016</v>
      </c>
      <c r="U18" s="135">
        <v>3939.6652680800012</v>
      </c>
      <c r="V18" s="121"/>
    </row>
    <row r="19" spans="1:22" x14ac:dyDescent="0.25">
      <c r="A19" s="566"/>
      <c r="B19" s="132" t="s">
        <v>44</v>
      </c>
      <c r="C19" s="133">
        <v>68.41176471</v>
      </c>
      <c r="D19" s="134">
        <v>0</v>
      </c>
      <c r="E19" s="134">
        <v>68.41176471</v>
      </c>
      <c r="F19" s="134">
        <v>0</v>
      </c>
      <c r="G19" s="134">
        <v>0</v>
      </c>
      <c r="H19" s="134">
        <v>68.41176471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68.41176471</v>
      </c>
      <c r="R19" s="134">
        <v>0</v>
      </c>
      <c r="S19" s="134">
        <v>0</v>
      </c>
      <c r="T19" s="134">
        <v>0</v>
      </c>
      <c r="U19" s="135">
        <v>0</v>
      </c>
      <c r="V19" s="121"/>
    </row>
    <row r="20" spans="1:22" ht="24" x14ac:dyDescent="0.25">
      <c r="A20" s="566"/>
      <c r="B20" s="132" t="s">
        <v>45</v>
      </c>
      <c r="C20" s="133">
        <v>24673.623092177011</v>
      </c>
      <c r="D20" s="134">
        <v>1260.3571428</v>
      </c>
      <c r="E20" s="134">
        <v>23413.265949377012</v>
      </c>
      <c r="F20" s="134">
        <v>18952.198997340009</v>
      </c>
      <c r="G20" s="134">
        <v>5289.5731986670016</v>
      </c>
      <c r="H20" s="134">
        <v>431.85089617000006</v>
      </c>
      <c r="I20" s="134">
        <v>0</v>
      </c>
      <c r="J20" s="134">
        <v>1612.329176107</v>
      </c>
      <c r="K20" s="134">
        <v>2925.1875</v>
      </c>
      <c r="L20" s="134">
        <v>1692.1804348000001</v>
      </c>
      <c r="M20" s="134">
        <v>1186.2370062499997</v>
      </c>
      <c r="N20" s="134">
        <v>1260.3571428</v>
      </c>
      <c r="O20" s="134">
        <v>137.33333334</v>
      </c>
      <c r="P20" s="134">
        <v>2383.8095236700001</v>
      </c>
      <c r="Q20" s="134">
        <v>9197.2843133000024</v>
      </c>
      <c r="R20" s="134">
        <v>0</v>
      </c>
      <c r="S20" s="134">
        <v>1272.46923075</v>
      </c>
      <c r="T20" s="134">
        <v>1047.876923</v>
      </c>
      <c r="U20" s="135">
        <v>1958.55850816</v>
      </c>
      <c r="V20" s="121"/>
    </row>
    <row r="21" spans="1:22" x14ac:dyDescent="0.25">
      <c r="A21" s="136" t="s">
        <v>1</v>
      </c>
      <c r="B21" s="137" t="s">
        <v>2</v>
      </c>
      <c r="C21" s="138">
        <v>175205.99999311223</v>
      </c>
      <c r="D21" s="139">
        <v>29168.253465987997</v>
      </c>
      <c r="E21" s="139">
        <v>146037.74652712408</v>
      </c>
      <c r="F21" s="139">
        <v>140458.30976697995</v>
      </c>
      <c r="G21" s="139">
        <v>29082.009232357981</v>
      </c>
      <c r="H21" s="139">
        <v>5665.6809937740045</v>
      </c>
      <c r="I21" s="139">
        <v>6464.9999998800058</v>
      </c>
      <c r="J21" s="139">
        <v>24514.999999862015</v>
      </c>
      <c r="K21" s="139">
        <v>16793.00000009</v>
      </c>
      <c r="L21" s="139">
        <v>10144.000000099995</v>
      </c>
      <c r="M21" s="139">
        <v>12993.999999949994</v>
      </c>
      <c r="N21" s="139">
        <v>18833.999999229993</v>
      </c>
      <c r="O21" s="139">
        <v>1078.0000000500002</v>
      </c>
      <c r="P21" s="139">
        <v>6863.9999996199986</v>
      </c>
      <c r="Q21" s="139">
        <v>16919.999999340009</v>
      </c>
      <c r="R21" s="139">
        <v>13050.999996000004</v>
      </c>
      <c r="S21" s="139">
        <v>27055.999999950007</v>
      </c>
      <c r="T21" s="139">
        <v>13039.999999000003</v>
      </c>
      <c r="U21" s="140">
        <v>7452.0000000399978</v>
      </c>
      <c r="V21" s="121"/>
    </row>
  </sheetData>
  <mergeCells count="10">
    <mergeCell ref="A15:A20"/>
    <mergeCell ref="A1:B3"/>
    <mergeCell ref="D1:E1"/>
    <mergeCell ref="F1:H1"/>
    <mergeCell ref="I1:U1"/>
    <mergeCell ref="A4:A9"/>
    <mergeCell ref="A12:B14"/>
    <mergeCell ref="D12:E12"/>
    <mergeCell ref="F12:H12"/>
    <mergeCell ref="I12:U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Total po velicini</vt:lpstr>
      <vt:lpstr>Total po izvozu</vt:lpstr>
      <vt:lpstr>Total po sektoru</vt:lpstr>
      <vt:lpstr>Sektor x Velicina</vt:lpstr>
      <vt:lpstr>Q21</vt:lpstr>
      <vt:lpstr>Q22</vt:lpstr>
      <vt:lpstr>Q23</vt:lpstr>
      <vt:lpstr>Q24</vt:lpstr>
      <vt:lpstr>Q25</vt:lpstr>
      <vt:lpstr>Q26</vt:lpstr>
      <vt:lpstr>Q31</vt:lpstr>
      <vt:lpstr>Q32</vt:lpstr>
      <vt:lpstr>Q33</vt:lpstr>
      <vt:lpstr>Q34</vt:lpstr>
      <vt:lpstr>Q41</vt:lpstr>
      <vt:lpstr>Q42</vt:lpstr>
      <vt:lpstr>Q43</vt:lpstr>
      <vt:lpstr>Q51</vt:lpstr>
      <vt:lpstr>Q52&amp;Q53</vt:lpstr>
      <vt:lpstr>Q54</vt:lpstr>
      <vt:lpstr>Q61</vt:lpstr>
      <vt:lpstr>Q62</vt:lpstr>
      <vt:lpstr>Q63</vt:lpstr>
      <vt:lpstr>Q64</vt:lpstr>
      <vt:lpstr>Q65</vt:lpstr>
      <vt:lpstr>Q71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Admin1</cp:lastModifiedBy>
  <dcterms:created xsi:type="dcterms:W3CDTF">2015-06-05T18:17:20Z</dcterms:created>
  <dcterms:modified xsi:type="dcterms:W3CDTF">2020-12-25T11:39:32Z</dcterms:modified>
</cp:coreProperties>
</file>